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D57" i="9" l="1"/>
  <c r="C57" i="9"/>
  <c r="D55" i="9"/>
  <c r="C55" i="9"/>
  <c r="D53" i="9"/>
  <c r="C53" i="9"/>
  <c r="D52" i="9"/>
  <c r="C52" i="9"/>
  <c r="D51" i="9"/>
  <c r="C51" i="9"/>
  <c r="D50" i="9"/>
  <c r="C50" i="9"/>
  <c r="D49" i="9"/>
  <c r="C49" i="9"/>
  <c r="D48" i="9"/>
  <c r="C48" i="9"/>
  <c r="D47" i="9"/>
  <c r="C47" i="9"/>
  <c r="D46" i="9"/>
  <c r="C46" i="9"/>
  <c r="D45" i="9"/>
  <c r="C45" i="9"/>
  <c r="D44" i="9"/>
  <c r="C44" i="9"/>
  <c r="D43" i="9"/>
  <c r="C43" i="9"/>
  <c r="D42" i="9"/>
  <c r="C42" i="9"/>
  <c r="D41" i="9"/>
  <c r="C41" i="9"/>
  <c r="D40" i="9"/>
  <c r="C40" i="9"/>
  <c r="D39" i="9"/>
  <c r="C39" i="9"/>
  <c r="D38" i="9"/>
  <c r="C38" i="9"/>
  <c r="D36" i="9"/>
  <c r="C36" i="9"/>
  <c r="D35" i="9"/>
  <c r="C35" i="9"/>
  <c r="D34" i="9"/>
  <c r="C34" i="9"/>
  <c r="D32" i="9"/>
  <c r="C32" i="9"/>
  <c r="D31" i="9"/>
  <c r="C31" i="9"/>
  <c r="D30" i="9"/>
  <c r="C30" i="9"/>
  <c r="D29" i="9"/>
  <c r="C29" i="9"/>
  <c r="D28" i="9"/>
  <c r="C28" i="9"/>
  <c r="D27" i="9"/>
  <c r="C27" i="9"/>
  <c r="D25" i="9"/>
  <c r="C25" i="9"/>
  <c r="D24" i="9"/>
  <c r="C24" i="9"/>
  <c r="D23" i="9"/>
  <c r="C23" i="9"/>
  <c r="D22" i="9"/>
  <c r="C22" i="9"/>
  <c r="D21" i="9"/>
  <c r="C21" i="9"/>
  <c r="D20" i="9"/>
  <c r="C20" i="9"/>
  <c r="D19" i="9"/>
  <c r="C19" i="9"/>
  <c r="D16" i="9"/>
  <c r="C16" i="9"/>
  <c r="D15" i="9"/>
  <c r="C15" i="9"/>
  <c r="D13" i="9"/>
  <c r="C13" i="9"/>
  <c r="D11" i="9"/>
  <c r="C11" i="9"/>
  <c r="D10" i="9"/>
  <c r="C10" i="9"/>
  <c r="D9" i="9"/>
  <c r="C9" i="9"/>
  <c r="D7" i="9"/>
  <c r="C7" i="9"/>
  <c r="D6" i="9"/>
  <c r="C6" i="9"/>
  <c r="D5" i="9"/>
  <c r="C5" i="9"/>
  <c r="D4" i="9"/>
  <c r="C4" i="9"/>
  <c r="D58" i="8"/>
  <c r="C58" i="8"/>
  <c r="D57" i="8"/>
  <c r="C57" i="8"/>
  <c r="D56" i="8"/>
  <c r="C56" i="8"/>
  <c r="D55" i="8"/>
  <c r="C55" i="8"/>
  <c r="D54" i="8"/>
  <c r="C54" i="8"/>
  <c r="D53" i="8"/>
  <c r="C53" i="8"/>
  <c r="D52" i="8"/>
  <c r="C52" i="8"/>
  <c r="D51" i="8"/>
  <c r="C51" i="8"/>
  <c r="D50" i="8"/>
  <c r="C50" i="8"/>
  <c r="D49" i="8"/>
  <c r="C49" i="8"/>
  <c r="D48" i="8"/>
  <c r="C48" i="8"/>
  <c r="D47" i="8"/>
  <c r="C47" i="8"/>
  <c r="D46" i="8"/>
  <c r="C46" i="8"/>
  <c r="D45" i="8"/>
  <c r="C45" i="8"/>
  <c r="D44" i="8"/>
  <c r="C44" i="8"/>
  <c r="D43" i="8"/>
  <c r="C43" i="8"/>
  <c r="D42" i="8"/>
  <c r="C42" i="8"/>
  <c r="D41" i="8"/>
  <c r="C41" i="8"/>
  <c r="D40" i="8"/>
  <c r="C40" i="8"/>
  <c r="D39" i="8"/>
  <c r="C39" i="8"/>
  <c r="D38" i="8"/>
  <c r="C38" i="8"/>
  <c r="D37" i="8"/>
  <c r="C37" i="8"/>
  <c r="D36" i="8"/>
  <c r="C36" i="8"/>
  <c r="D35" i="8"/>
  <c r="C35" i="8"/>
  <c r="D34" i="8"/>
  <c r="C34" i="8"/>
  <c r="D33" i="8"/>
  <c r="C33" i="8"/>
  <c r="D32" i="8"/>
  <c r="C32" i="8"/>
  <c r="D31" i="8"/>
  <c r="C31" i="8"/>
  <c r="D30" i="8"/>
  <c r="C30" i="8"/>
  <c r="D29" i="8"/>
  <c r="C29" i="8"/>
  <c r="D28" i="8"/>
  <c r="C28" i="8"/>
  <c r="D27" i="8"/>
  <c r="C27" i="8"/>
  <c r="D26" i="8"/>
  <c r="C26" i="8"/>
  <c r="D25" i="8"/>
  <c r="C25" i="8"/>
  <c r="D24" i="8"/>
  <c r="C24" i="8"/>
  <c r="D23" i="8"/>
  <c r="C23" i="8"/>
  <c r="D22" i="8"/>
  <c r="C22" i="8"/>
  <c r="D21" i="8"/>
  <c r="C21" i="8"/>
  <c r="D20" i="8"/>
  <c r="C20" i="8"/>
  <c r="D19" i="8"/>
  <c r="C19" i="8"/>
  <c r="D18" i="8"/>
  <c r="C18" i="8"/>
  <c r="D17" i="8"/>
  <c r="C17" i="8"/>
  <c r="D16" i="8"/>
  <c r="C16" i="8"/>
  <c r="D15" i="8"/>
  <c r="C15" i="8"/>
  <c r="D14" i="8"/>
  <c r="C14" i="8"/>
  <c r="D13" i="8"/>
  <c r="C13" i="8"/>
  <c r="D12" i="8"/>
  <c r="C12" i="8"/>
  <c r="D11" i="8"/>
  <c r="C11" i="8"/>
  <c r="D10" i="8"/>
  <c r="C10" i="8"/>
  <c r="D9" i="8"/>
  <c r="C9" i="8"/>
  <c r="D8" i="8"/>
  <c r="C8" i="8"/>
  <c r="D7" i="8"/>
  <c r="C7" i="8"/>
  <c r="D6" i="8"/>
  <c r="C6" i="8"/>
  <c r="D5" i="8"/>
  <c r="C5" i="8"/>
  <c r="D4" i="8"/>
  <c r="C4" i="8"/>
  <c r="D58" i="4"/>
  <c r="C58" i="4"/>
  <c r="D57" i="4"/>
  <c r="C57" i="4"/>
  <c r="D56" i="4"/>
  <c r="C56" i="4"/>
  <c r="D55" i="4"/>
  <c r="C55" i="4"/>
  <c r="D54" i="4"/>
  <c r="C54" i="4"/>
  <c r="D53" i="4"/>
  <c r="C53" i="4"/>
  <c r="D52" i="4"/>
  <c r="C52" i="4"/>
  <c r="D51" i="4"/>
  <c r="C51" i="4"/>
  <c r="D50" i="4"/>
  <c r="C50" i="4"/>
  <c r="D49" i="4"/>
  <c r="C49" i="4"/>
  <c r="D48" i="4"/>
  <c r="C48" i="4"/>
  <c r="D47" i="4"/>
  <c r="C47" i="4"/>
  <c r="D46" i="4"/>
  <c r="C46" i="4"/>
  <c r="D45" i="4"/>
  <c r="C45" i="4"/>
  <c r="D44" i="4"/>
  <c r="C44" i="4"/>
  <c r="D43" i="4"/>
  <c r="C43" i="4"/>
  <c r="D42" i="4"/>
  <c r="C42" i="4"/>
  <c r="D41" i="4"/>
  <c r="C41" i="4"/>
  <c r="D40" i="4"/>
  <c r="C40" i="4"/>
  <c r="D39" i="4"/>
  <c r="C39" i="4"/>
  <c r="D38" i="4"/>
  <c r="C38" i="4"/>
  <c r="D37" i="4"/>
  <c r="C37" i="4"/>
  <c r="D36" i="4"/>
  <c r="C36" i="4"/>
  <c r="D35" i="4"/>
  <c r="C35" i="4"/>
  <c r="D34" i="4"/>
  <c r="C34" i="4"/>
  <c r="O41" i="1"/>
</calcChain>
</file>

<file path=xl/sharedStrings.xml><?xml version="1.0" encoding="utf-8"?>
<sst xmlns="http://schemas.openxmlformats.org/spreadsheetml/2006/main" count="5840" uniqueCount="549">
  <si>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</si>
  <si>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</si>
  <si>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</si>
  <si>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</si>
  <si>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</si>
  <si>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</si>
  <si>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</si>
  <si>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</si>
  <si>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</si>
  <si>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</si>
  <si>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</si>
  <si>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</si>
  <si>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</si>
  <si>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</si>
  <si>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</si>
  <si>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</si>
  <si>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</si>
  <si>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</si>
  <si>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</si>
  <si>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</si>
  <si>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</si>
  <si>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</si>
  <si>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</si>
  <si>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</si>
  <si>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</si>
  <si>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</si>
  <si>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</si>
  <si>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</si>
  <si>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</si>
  <si>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</si>
  <si>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</si>
  <si>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</si>
  <si>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</si>
  <si>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</si>
  <si>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</si>
  <si>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</si>
  <si>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</si>
  <si>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</si>
  <si>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</si>
  <si>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</si>
  <si>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</si>
  <si>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</si>
  <si>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</si>
  <si>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</si>
  <si>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</si>
  <si>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</si>
  <si>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</si>
  <si>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</si>
  <si>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</si>
  <si>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</si>
  <si>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</si>
  <si>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</si>
  <si>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</si>
  <si>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</si>
  <si>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</si>
  <si>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</si>
  <si>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</si>
  <si>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</si>
  <si>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</si>
  <si>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</si>
  <si>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</si>
  <si>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</si>
  <si>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</si>
  <si>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</si>
  <si>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</si>
  <si>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</si>
  <si>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</si>
  <si>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</si>
  <si>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</si>
  <si>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</si>
  <si>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</si>
  <si>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</si>
  <si>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</si>
  <si>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</si>
  <si>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</si>
  <si>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</si>
  <si>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</si>
  <si>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</si>
  <si>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</si>
  <si>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</si>
  <si>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</si>
  <si>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</si>
  <si>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</si>
  <si>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</si>
  <si>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</si>
  <si>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</si>
  <si>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</si>
  <si>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</si>
  <si>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</si>
  <si>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</si>
  <si>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</si>
  <si>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</si>
  <si>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</si>
  <si>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</si>
  <si>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</si>
  <si>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</si>
  <si>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</si>
  <si>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</si>
  <si>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</si>
  <si>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</si>
  <si>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</si>
  <si>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</si>
  <si>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</si>
  <si>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</si>
  <si>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</si>
  <si>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</si>
  <si>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</si>
  <si>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</si>
  <si>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</si>
  <si>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</si>
  <si>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</si>
  <si>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</si>
  <si>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</si>
  <si>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</si>
  <si>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</si>
  <si>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</si>
  <si>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</si>
  <si>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</si>
  <si>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</si>
  <si>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</si>
  <si>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</si>
  <si>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</si>
  <si>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</si>
  <si>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</si>
  <si>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</si>
  <si>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</si>
  <si>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</si>
  <si>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</si>
  <si>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</si>
  <si>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</si>
  <si>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</si>
  <si>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</si>
  <si>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</si>
  <si>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</si>
  <si>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</si>
  <si>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</si>
  <si>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</si>
  <si>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</si>
  <si>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</si>
  <si>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</si>
  <si>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</si>
  <si>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</si>
  <si>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</si>
  <si>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</si>
  <si>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</si>
  <si>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</si>
  <si>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</si>
  <si>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</si>
  <si>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</si>
  <si>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</si>
  <si>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</si>
  <si>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</si>
  <si>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</si>
  <si>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</si>
  <si>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</si>
  <si>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</si>
  <si>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</si>
  <si>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</si>
  <si>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</si>
  <si>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</si>
  <si>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</si>
  <si>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</si>
  <si>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</si>
  <si>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</si>
  <si>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</si>
  <si>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</si>
  <si>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</si>
  <si>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</si>
  <si>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</si>
  <si>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</si>
  <si>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</si>
  <si>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</si>
  <si>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</si>
  <si>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</si>
  <si>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</si>
  <si>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</si>
  <si>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</si>
  <si>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</si>
  <si>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</si>
  <si>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</si>
  <si>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</si>
  <si>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</si>
  <si>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</si>
  <si>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</si>
  <si>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</si>
  <si>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</si>
  <si>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</si>
  <si>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</si>
  <si>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</si>
  <si>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</si>
  <si>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</si>
  <si>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</si>
  <si>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</si>
  <si>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</si>
  <si>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</si>
  <si>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</si>
  <si>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</si>
  <si>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</si>
  <si>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</si>
  <si>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</si>
  <si>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</si>
  <si>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</si>
  <si>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</si>
  <si>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</si>
  <si>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</si>
  <si>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</si>
  <si>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</si>
  <si>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</si>
  <si>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</si>
  <si>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</si>
  <si>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</si>
  <si>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</si>
  <si>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</si>
  <si>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</si>
  <si>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TITULAR DEL EJECUTIVO</t>
  </si>
  <si>
    <t>GOBERNADOR</t>
  </si>
  <si>
    <t>OFICINA DEL GOBERNADOR</t>
  </si>
  <si>
    <t xml:space="preserve">MANUEL </t>
  </si>
  <si>
    <t>VELASCO</t>
  </si>
  <si>
    <t>COELLO</t>
  </si>
  <si>
    <t xml:space="preserve">AUXILIAR DE SERVICIOS  C </t>
  </si>
  <si>
    <t>CHOFER DE MANDO SUPERIOR</t>
  </si>
  <si>
    <t>COORDINACION ADMINISTRATIVA</t>
  </si>
  <si>
    <t>ROBERTO FELIX</t>
  </si>
  <si>
    <t>AGUILAR</t>
  </si>
  <si>
    <t>DE COSS</t>
  </si>
  <si>
    <t xml:space="preserve">AUXILIAR ADMINISTRATIVO  C </t>
  </si>
  <si>
    <t>SRIA. EJECUTIVA DE MANDO MEDIO</t>
  </si>
  <si>
    <t>COORDINACION GENERAL DE ASESORES DEL EJECUTIVO DEL ESTADO</t>
  </si>
  <si>
    <t>BLANCA ESTELA</t>
  </si>
  <si>
    <t>ALEGRIA</t>
  </si>
  <si>
    <t>MORALES</t>
  </si>
  <si>
    <t xml:space="preserve">AUXILIAR DE SERVICIOS  A </t>
  </si>
  <si>
    <t>AYUDANTE</t>
  </si>
  <si>
    <t>DIRECCION DE LOGISTICA</t>
  </si>
  <si>
    <t>MARCELINO</t>
  </si>
  <si>
    <t>LOPEZ</t>
  </si>
  <si>
    <t>ICALNAVIL</t>
  </si>
  <si>
    <t>GESTOR ADMINISTRATIVO</t>
  </si>
  <si>
    <t>AREA DE RECURSOS HUMANOS</t>
  </si>
  <si>
    <t>DIEGO ARMANDO</t>
  </si>
  <si>
    <t>GORDILLO</t>
  </si>
  <si>
    <t>VAZQUEZ</t>
  </si>
  <si>
    <t xml:space="preserve">ANALISTA  D </t>
  </si>
  <si>
    <t>PROFESIONISTA</t>
  </si>
  <si>
    <t>DIRECCION DE EVENTOS</t>
  </si>
  <si>
    <t>EVANGELINA</t>
  </si>
  <si>
    <t>CRUZ</t>
  </si>
  <si>
    <t>MERCHANT</t>
  </si>
  <si>
    <t xml:space="preserve">ANALISTA  C </t>
  </si>
  <si>
    <t>AREA DE PLANEACION</t>
  </si>
  <si>
    <t>IRINEO</t>
  </si>
  <si>
    <t>ORDOÑEZ</t>
  </si>
  <si>
    <t>HILERIO</t>
  </si>
  <si>
    <t xml:space="preserve">MANDO OPERATIVO  G </t>
  </si>
  <si>
    <t>COORDINADOR OPERATIVO</t>
  </si>
  <si>
    <t>COORDINACION DE GIRAS</t>
  </si>
  <si>
    <t>RAFAEL</t>
  </si>
  <si>
    <t>PALACIOS</t>
  </si>
  <si>
    <t>PASTRANA</t>
  </si>
  <si>
    <t>DIRECCION ESTRATEGICA</t>
  </si>
  <si>
    <t>DANIEL ADRIAN</t>
  </si>
  <si>
    <t>RAMOS</t>
  </si>
  <si>
    <t xml:space="preserve">AUXILIAR DE SERVICIOS  B </t>
  </si>
  <si>
    <t>SET IVAN</t>
  </si>
  <si>
    <t>RAMIREZ</t>
  </si>
  <si>
    <t>HERNANDEZ</t>
  </si>
  <si>
    <t>DEPARTAMENTO DE DIVULGACION</t>
  </si>
  <si>
    <t>LILIANA</t>
  </si>
  <si>
    <t>DOMINGUEZ</t>
  </si>
  <si>
    <t>FARRERA</t>
  </si>
  <si>
    <t>JEFE DE DEPARTAMENTO</t>
  </si>
  <si>
    <t>DEPARTAMENTO DE PROMOCION SOCIAL Y ARTISTICA</t>
  </si>
  <si>
    <t>FRANCISCO JAVIER</t>
  </si>
  <si>
    <t>DEPARTAMENTO TECNICO OPERATIVO</t>
  </si>
  <si>
    <t>HERMILA DEL CARMEN</t>
  </si>
  <si>
    <t>CONSTANTINO</t>
  </si>
  <si>
    <t>GUTIERREZ</t>
  </si>
  <si>
    <t xml:space="preserve">AUXILIAR ADMINISTRATIVO  A </t>
  </si>
  <si>
    <t>AUXILIAR ADMINISTRATIVO</t>
  </si>
  <si>
    <t>JULIO ADRIAN</t>
  </si>
  <si>
    <t>SALAS</t>
  </si>
  <si>
    <t>LLAVEN</t>
  </si>
  <si>
    <t>HECTOR IVAN</t>
  </si>
  <si>
    <t>MENDOZA</t>
  </si>
  <si>
    <t>CASTILLEJOS</t>
  </si>
  <si>
    <t xml:space="preserve">ANALISTA  G </t>
  </si>
  <si>
    <t>ANALISTA TECNICO</t>
  </si>
  <si>
    <t>JUAN CARLOS</t>
  </si>
  <si>
    <t>MACIAS</t>
  </si>
  <si>
    <t>JEFE DE AREA</t>
  </si>
  <si>
    <t>AREA DE DESARROLLO DE SISTEMAS</t>
  </si>
  <si>
    <t>ADALBERTO</t>
  </si>
  <si>
    <t>GALVEZ</t>
  </si>
  <si>
    <t>AREA DE PRODUCCION</t>
  </si>
  <si>
    <t>LUIS</t>
  </si>
  <si>
    <t>ALFARO</t>
  </si>
  <si>
    <t>SECRETARIA TAQUIMECANÓGRAFA C</t>
  </si>
  <si>
    <t>SECRETARIA PARTICULAR</t>
  </si>
  <si>
    <t>EDUARDO</t>
  </si>
  <si>
    <t>TEOFILO</t>
  </si>
  <si>
    <t>AUXILIAR C</t>
  </si>
  <si>
    <t>AREA DE CONTABILIDAD Y RECURSOS FINANCIEROS</t>
  </si>
  <si>
    <t>BELISARIO</t>
  </si>
  <si>
    <t>ALVARADO</t>
  </si>
  <si>
    <t>CLEMENTE</t>
  </si>
  <si>
    <t>RESPONSABLE E</t>
  </si>
  <si>
    <t>MANUEL ALEJANDRO</t>
  </si>
  <si>
    <t>AREVALO</t>
  </si>
  <si>
    <t>AUXILIAR E</t>
  </si>
  <si>
    <t>ELIASAR</t>
  </si>
  <si>
    <t>VELAZQUEZ</t>
  </si>
  <si>
    <t>ÁREA DE CONTROL Y SEGUIMIENTO DE INFORMACIÓN PÚBLICA INSTITUCIONAL</t>
  </si>
  <si>
    <t>GERMAN GERARDO</t>
  </si>
  <si>
    <t>GOMEZ</t>
  </si>
  <si>
    <t>DEPARTAMENTO DE ATENCIÓN A INVITADOS Y EVENTOS ESPECIALES</t>
  </si>
  <si>
    <t>ROXANA LILIAN</t>
  </si>
  <si>
    <t>MOGUEL</t>
  </si>
  <si>
    <t>PALMA</t>
  </si>
  <si>
    <t>JULIO ALBERTO</t>
  </si>
  <si>
    <t>CORDOVA</t>
  </si>
  <si>
    <t xml:space="preserve">ANALISTA  H </t>
  </si>
  <si>
    <t>DIRECCION JURIDICA</t>
  </si>
  <si>
    <t>ALEXANDER</t>
  </si>
  <si>
    <t>ALBORES</t>
  </si>
  <si>
    <t>DE LA CRUZ</t>
  </si>
  <si>
    <t>ÁREA DE COORDINACIÓN Y VINCULACIÓN INSTITUCIONAL</t>
  </si>
  <si>
    <t>IRMA</t>
  </si>
  <si>
    <t>SANCHEZ</t>
  </si>
  <si>
    <t>MONTERO</t>
  </si>
  <si>
    <t xml:space="preserve">ENLACE  D </t>
  </si>
  <si>
    <t>ANALISTA TECNICO ESPECIALIZADO</t>
  </si>
  <si>
    <t>GERALDINE</t>
  </si>
  <si>
    <t>LARA</t>
  </si>
  <si>
    <t>ABIGAIL</t>
  </si>
  <si>
    <t>CORZO</t>
  </si>
  <si>
    <t>MARROQUIN</t>
  </si>
  <si>
    <t>ENLACE  F</t>
  </si>
  <si>
    <t>ASESOR</t>
  </si>
  <si>
    <t>REYNALDO</t>
  </si>
  <si>
    <t>MARTINEZ</t>
  </si>
  <si>
    <t>MANDO SUPERIOR</t>
  </si>
  <si>
    <t>SECRETARIO PRIVADO</t>
  </si>
  <si>
    <t>SECRETARIA PRIVADA DEL EJECUTIVO DEL ESTADO</t>
  </si>
  <si>
    <t>LUIS HUMBERTO</t>
  </si>
  <si>
    <t xml:space="preserve">MORALES </t>
  </si>
  <si>
    <t>PANIAGUA</t>
  </si>
  <si>
    <t xml:space="preserve">MANDO MEDIO  E </t>
  </si>
  <si>
    <t>DIRECTOR</t>
  </si>
  <si>
    <t>DIRECCION DE PROTOCOLO</t>
  </si>
  <si>
    <t>ROBERTO GABRIEL</t>
  </si>
  <si>
    <t xml:space="preserve">REYES </t>
  </si>
  <si>
    <t>GUZMAN</t>
  </si>
  <si>
    <t>JEFE DE UNIDAD</t>
  </si>
  <si>
    <t>UNIDAD DE INFORMACION PUBLICA INSTITUCIONAL</t>
  </si>
  <si>
    <t>VICTOR HUGO</t>
  </si>
  <si>
    <t>CORDERO</t>
  </si>
  <si>
    <t xml:space="preserve">MANDO SUPERIOR </t>
  </si>
  <si>
    <t>COORDINADOR GENERAL DE ASESORES</t>
  </si>
  <si>
    <t>COORDINACION GENRAL DE ASESORES DEL EJECUTIVO DEL ESTADO</t>
  </si>
  <si>
    <t>EDMUNDO GONZALO</t>
  </si>
  <si>
    <t>PEREZ</t>
  </si>
  <si>
    <t>AEMENDARIZ</t>
  </si>
  <si>
    <t>JEFE DE LA OFICINA DE LA GUBERNATURA</t>
  </si>
  <si>
    <t>RAMON</t>
  </si>
  <si>
    <t>LEYVA</t>
  </si>
  <si>
    <t>ENLACE F</t>
  </si>
  <si>
    <t>COORDINADOR DE AYUDANTIA</t>
  </si>
  <si>
    <t>COORDINACION DE AYUDANTIA</t>
  </si>
  <si>
    <t>RAUL</t>
  </si>
  <si>
    <t>GARCIA</t>
  </si>
  <si>
    <t>RODRIGUEZ</t>
  </si>
  <si>
    <t>SECRETARIO PARTICULAR DEL EJECUTIVO</t>
  </si>
  <si>
    <t xml:space="preserve">HECTOR </t>
  </si>
  <si>
    <t>LUNA</t>
  </si>
  <si>
    <t>MANDO MEDIO SUPERIOR</t>
  </si>
  <si>
    <t>COORDINADOR EJECUTIVO</t>
  </si>
  <si>
    <t>DAVID ALEJANDRO</t>
  </si>
  <si>
    <t>MAZA</t>
  </si>
  <si>
    <t>MANDO MEDIO E</t>
  </si>
  <si>
    <t>CARLOS HECTOR</t>
  </si>
  <si>
    <t>ZEBADUA</t>
  </si>
  <si>
    <t>GUILLEN</t>
  </si>
  <si>
    <t>LUIS GUSTAVO</t>
  </si>
  <si>
    <t>ESPINOSA</t>
  </si>
  <si>
    <t>PEREGRINO</t>
  </si>
  <si>
    <t>OSCAR ARTEMIO</t>
  </si>
  <si>
    <t>ZEPEDA</t>
  </si>
  <si>
    <t>GAMBOA</t>
  </si>
  <si>
    <t>DIRECCION DE ACCION CIVICA</t>
  </si>
  <si>
    <t>JORGE ALBERTO</t>
  </si>
  <si>
    <t>NAJERA</t>
  </si>
  <si>
    <t>COORDINADOR ADMINISTRATIVO</t>
  </si>
  <si>
    <t>EVA LUCIA</t>
  </si>
  <si>
    <t xml:space="preserve">MARTINEZ </t>
  </si>
  <si>
    <t>RINCON</t>
  </si>
  <si>
    <t>UNIDAD DE APOYO ADMINISTRATIVO</t>
  </si>
  <si>
    <t>JOSE HUMBERTO</t>
  </si>
  <si>
    <t>BORRAZ</t>
  </si>
  <si>
    <t>LUIS ALBERTO</t>
  </si>
  <si>
    <t>OCHOA</t>
  </si>
  <si>
    <t>GUILLERMO</t>
  </si>
  <si>
    <t xml:space="preserve">COBOS </t>
  </si>
  <si>
    <t>ROJAS</t>
  </si>
  <si>
    <t>AREA DE RECURSOS MATERIALES Y SERVICIOS GENERALES</t>
  </si>
  <si>
    <t xml:space="preserve">CARLOS ALBERTO </t>
  </si>
  <si>
    <t xml:space="preserve">DOMINGUEZ </t>
  </si>
  <si>
    <t>CASTRO</t>
  </si>
  <si>
    <t>JOSE DAVID</t>
  </si>
  <si>
    <t>TOLEDO</t>
  </si>
  <si>
    <t>CAL Y MAYOR</t>
  </si>
  <si>
    <t>UNIDAD DE INFORMATICA</t>
  </si>
  <si>
    <t>VICTOR</t>
  </si>
  <si>
    <t>VENTURA</t>
  </si>
  <si>
    <t>VEGA</t>
  </si>
  <si>
    <t>SECRETARIO TECNICO DEL EJECUTIVO</t>
  </si>
  <si>
    <t>SECRETARIA TECNICA DEL GOBERNADOR</t>
  </si>
  <si>
    <t>ROBERTO ANTONIO</t>
  </si>
  <si>
    <t>RUBIO</t>
  </si>
  <si>
    <t>MONTEJO</t>
  </si>
  <si>
    <t>ENLACE A</t>
  </si>
  <si>
    <t>SECRETARIA TECNCIA DEL GOBERNADOR</t>
  </si>
  <si>
    <t>GREGORIO</t>
  </si>
  <si>
    <t>RUIZ</t>
  </si>
  <si>
    <t>BERNAL</t>
  </si>
  <si>
    <t>COORDINADOR DE GABINETES</t>
  </si>
  <si>
    <t>COORDINACION GENERAL DEL GABINETE DEL PODER EJECUTIVO DEL ESTADO</t>
  </si>
  <si>
    <t>ENOC</t>
  </si>
  <si>
    <t xml:space="preserve">GERARDO </t>
  </si>
  <si>
    <t>SAEZ</t>
  </si>
  <si>
    <t>CASTILLO</t>
  </si>
  <si>
    <t xml:space="preserve">OSCAR </t>
  </si>
  <si>
    <t>PESOS</t>
  </si>
  <si>
    <t>6961.19</t>
  </si>
  <si>
    <t>3</t>
  </si>
  <si>
    <t>5</t>
  </si>
  <si>
    <t>7</t>
  </si>
  <si>
    <t>12654.15</t>
  </si>
  <si>
    <t>8</t>
  </si>
  <si>
    <t>6511.44</t>
  </si>
  <si>
    <t>11</t>
  </si>
  <si>
    <t>12</t>
  </si>
  <si>
    <t>5343.06</t>
  </si>
  <si>
    <t>15</t>
  </si>
  <si>
    <t>11821.08</t>
  </si>
  <si>
    <t>16</t>
  </si>
  <si>
    <t>17</t>
  </si>
  <si>
    <t>18</t>
  </si>
  <si>
    <t>7326.21</t>
  </si>
  <si>
    <t>19</t>
  </si>
  <si>
    <t>7214.81</t>
  </si>
  <si>
    <t>20</t>
  </si>
  <si>
    <t>7670.31</t>
  </si>
  <si>
    <t>21</t>
  </si>
  <si>
    <t>7579.57</t>
  </si>
  <si>
    <t>22</t>
  </si>
  <si>
    <t>23</t>
  </si>
  <si>
    <t>24</t>
  </si>
  <si>
    <t>25</t>
  </si>
  <si>
    <t>12864.99</t>
  </si>
  <si>
    <t>26</t>
  </si>
  <si>
    <t>27</t>
  </si>
  <si>
    <t>14199.57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</si>
  <si>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</si>
  <si>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</si>
  <si>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</si>
  <si>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</si>
  <si>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</si>
  <si>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</si>
  <si>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</si>
  <si>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</si>
  <si>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</si>
  <si>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</si>
  <si>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</si>
  <si>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</si>
  <si>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</si>
  <si>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</si>
  <si>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</si>
  <si>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</si>
  <si>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</si>
  <si>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</si>
  <si>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</si>
  <si>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</si>
  <si>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</si>
  <si>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</si>
  <si>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</si>
  <si>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</si>
  <si>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</si>
  <si>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</si>
  <si>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</si>
  <si>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</si>
  <si>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Recursos Humanos</t>
  </si>
  <si>
    <t>ND</t>
  </si>
  <si>
    <t>COMPENSACION POR SERVICIOS ESPECIALES BUROCRACIA</t>
  </si>
  <si>
    <t>40482.20</t>
  </si>
  <si>
    <t>28101.02</t>
  </si>
  <si>
    <t>MENSUAL</t>
  </si>
  <si>
    <t>3173.67</t>
  </si>
  <si>
    <t>2486.36</t>
  </si>
  <si>
    <t>0</t>
  </si>
  <si>
    <t>3031.14</t>
  </si>
  <si>
    <t>2385.40</t>
  </si>
  <si>
    <t>3977.07</t>
  </si>
  <si>
    <t>3322.64</t>
  </si>
  <si>
    <t>4400.00</t>
  </si>
  <si>
    <t>3439.66</t>
  </si>
  <si>
    <t>2732.85</t>
  </si>
  <si>
    <t>2129.91</t>
  </si>
  <si>
    <t>10000.00</t>
  </si>
  <si>
    <t>7817.42</t>
  </si>
  <si>
    <t>4200.00</t>
  </si>
  <si>
    <t>3283.72</t>
  </si>
  <si>
    <t>3433.00</t>
  </si>
  <si>
    <t>2736.53</t>
  </si>
  <si>
    <t>2100.00</t>
  </si>
  <si>
    <t>1621.00</t>
  </si>
  <si>
    <t>1593.52</t>
  </si>
  <si>
    <t>6000.00</t>
  </si>
  <si>
    <t>4690.45</t>
  </si>
  <si>
    <t>25819.00</t>
  </si>
  <si>
    <t>19616.56</t>
  </si>
  <si>
    <t>6800.00</t>
  </si>
  <si>
    <t>5315.85</t>
  </si>
  <si>
    <t>31938.08</t>
  </si>
  <si>
    <t>22503.44</t>
  </si>
  <si>
    <t>2700.00</t>
  </si>
  <si>
    <t>2100.79</t>
  </si>
  <si>
    <t>5800.00</t>
  </si>
  <si>
    <t>4534.11</t>
  </si>
  <si>
    <t>AGUINALDO</t>
  </si>
  <si>
    <t>ANUAL</t>
  </si>
  <si>
    <t>PRIMA VACACIONAL</t>
  </si>
  <si>
    <t>MAYO Y DICIEMBRE</t>
  </si>
  <si>
    <t>6151.94</t>
  </si>
  <si>
    <t>6646.87</t>
  </si>
  <si>
    <t>6481.9</t>
  </si>
  <si>
    <t>APOYO A TRANSPORTE</t>
  </si>
  <si>
    <t>TRIMESTRAL</t>
  </si>
  <si>
    <t>CANASTA NAVIDEÑA</t>
  </si>
  <si>
    <t>DIA DE LAS MADRES</t>
  </si>
  <si>
    <t>DIA DEL BUROCRATA</t>
  </si>
  <si>
    <t>4600</t>
  </si>
  <si>
    <t>UTILES ESCOLARES</t>
  </si>
  <si>
    <t>1800</t>
  </si>
  <si>
    <t>900</t>
  </si>
  <si>
    <t>4750</t>
  </si>
  <si>
    <t>2500</t>
  </si>
  <si>
    <t>1500</t>
  </si>
  <si>
    <t>Con corte al cierre de la Administración 2012-2018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</si>
</sst>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/>
    <xf numFmtId="0" fontId="4" fillId="3" borderId="0" xfId="1" applyNumberFormat="1" applyFont="1" applyFill="1" applyAlignment="1">
      <alignment horizontal="right"/>
    </xf>
    <xf numFmtId="0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"/>
  <sheetViews>
    <sheetView tabSelected="1" topLeftCell="A2" workbookViewId="0">
      <selection activeCell="AI32" sqref="AI32"/>
    </sheetView>
  </sheetViews>
  <sheetFormatPr baseColWidth="10" defaultColWidth="9.140625" defaultRowHeight="15" x14ac:dyDescent="0.25"/>
  <cols>
    <col min="1" max="1" width="8" bestFit="1" customWidth="1"/>
    <col min="2" max="3" width="16.85546875" customWidth="1"/>
    <col min="4" max="4" width="24.28515625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5.7109375" customWidth="1"/>
    <col min="10" max="10" width="13.5703125" bestFit="1" customWidth="1"/>
    <col min="11" max="11" width="15.42578125" bestFit="1" customWidth="1"/>
    <col min="12" max="12" width="14" bestFit="1" customWidth="1"/>
    <col min="13" max="13" width="17.5703125" customWidth="1"/>
    <col min="14" max="14" width="21.28515625" customWidth="1"/>
    <col min="15" max="15" width="21.140625" customWidth="1"/>
    <col min="16" max="16" width="13.28515625" customWidth="1"/>
    <col min="17" max="17" width="28.7109375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26.42578125" customWidth="1"/>
    <col min="29" max="29" width="23.8554687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s="4">
        <v>43282</v>
      </c>
      <c r="C8" s="4">
        <v>43441</v>
      </c>
      <c r="D8" t="s">
        <v>82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>
        <v>43494.43</v>
      </c>
      <c r="N8" t="s">
        <v>432</v>
      </c>
      <c r="O8">
        <v>33834.620000000003</v>
      </c>
      <c r="P8" t="s">
        <v>432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491</v>
      </c>
      <c r="AE8" s="4">
        <v>43441</v>
      </c>
      <c r="AF8" s="4">
        <v>43441</v>
      </c>
      <c r="AG8" t="s">
        <v>548</v>
      </c>
    </row>
    <row r="9" spans="1:33" x14ac:dyDescent="0.25">
      <c r="A9">
        <v>2018</v>
      </c>
      <c r="B9" s="4">
        <v>43282</v>
      </c>
      <c r="C9" s="4">
        <v>43441</v>
      </c>
      <c r="D9" t="s">
        <v>83</v>
      </c>
      <c r="E9" t="s">
        <v>220</v>
      </c>
      <c r="F9" t="s">
        <v>221</v>
      </c>
      <c r="G9" t="s">
        <v>221</v>
      </c>
      <c r="H9" t="s">
        <v>222</v>
      </c>
      <c r="I9" t="s">
        <v>223</v>
      </c>
      <c r="J9" t="s">
        <v>224</v>
      </c>
      <c r="K9" t="s">
        <v>225</v>
      </c>
      <c r="L9" t="s">
        <v>94</v>
      </c>
      <c r="M9">
        <v>7516.76</v>
      </c>
      <c r="N9" t="s">
        <v>432</v>
      </c>
      <c r="O9">
        <v>7241.54</v>
      </c>
      <c r="P9" t="s">
        <v>432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491</v>
      </c>
      <c r="AE9" s="4">
        <v>43441</v>
      </c>
      <c r="AF9" s="4">
        <v>43441</v>
      </c>
      <c r="AG9" s="3" t="s">
        <v>548</v>
      </c>
    </row>
    <row r="10" spans="1:33" x14ac:dyDescent="0.25">
      <c r="A10">
        <v>2018</v>
      </c>
      <c r="B10" s="4">
        <v>43282</v>
      </c>
      <c r="C10" s="4">
        <v>43441</v>
      </c>
      <c r="D10" t="s">
        <v>83</v>
      </c>
      <c r="E10" t="s">
        <v>226</v>
      </c>
      <c r="F10" t="s">
        <v>227</v>
      </c>
      <c r="G10" t="s">
        <v>227</v>
      </c>
      <c r="H10" t="s">
        <v>228</v>
      </c>
      <c r="I10" t="s">
        <v>229</v>
      </c>
      <c r="J10" t="s">
        <v>230</v>
      </c>
      <c r="K10" t="s">
        <v>231</v>
      </c>
      <c r="L10" t="s">
        <v>93</v>
      </c>
      <c r="M10">
        <v>7193.1</v>
      </c>
      <c r="N10" t="s">
        <v>432</v>
      </c>
      <c r="O10">
        <v>6961.19</v>
      </c>
      <c r="P10" t="s">
        <v>432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491</v>
      </c>
      <c r="AE10" s="4">
        <v>43441</v>
      </c>
      <c r="AF10" s="4">
        <v>43441</v>
      </c>
      <c r="AG10" s="3" t="s">
        <v>548</v>
      </c>
    </row>
    <row r="11" spans="1:33" x14ac:dyDescent="0.25">
      <c r="A11">
        <v>2018</v>
      </c>
      <c r="B11" s="4">
        <v>43282</v>
      </c>
      <c r="C11" s="4">
        <v>43441</v>
      </c>
      <c r="D11" t="s">
        <v>83</v>
      </c>
      <c r="E11" t="s">
        <v>232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94</v>
      </c>
      <c r="M11">
        <v>5767.25</v>
      </c>
      <c r="N11" t="s">
        <v>432</v>
      </c>
      <c r="O11">
        <v>5658.57</v>
      </c>
      <c r="P11" t="s">
        <v>432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491</v>
      </c>
      <c r="AE11" s="4">
        <v>43441</v>
      </c>
      <c r="AF11" s="4">
        <v>43441</v>
      </c>
      <c r="AG11" s="3" t="s">
        <v>548</v>
      </c>
    </row>
    <row r="12" spans="1:33" x14ac:dyDescent="0.25">
      <c r="A12">
        <v>2018</v>
      </c>
      <c r="B12" s="4">
        <v>43282</v>
      </c>
      <c r="C12" s="4">
        <v>43441</v>
      </c>
      <c r="D12" t="s">
        <v>83</v>
      </c>
      <c r="E12" t="s">
        <v>226</v>
      </c>
      <c r="F12" t="s">
        <v>238</v>
      </c>
      <c r="G12" t="s">
        <v>238</v>
      </c>
      <c r="H12" t="s">
        <v>239</v>
      </c>
      <c r="I12" t="s">
        <v>240</v>
      </c>
      <c r="J12" t="s">
        <v>241</v>
      </c>
      <c r="K12" t="s">
        <v>242</v>
      </c>
      <c r="L12" t="s">
        <v>94</v>
      </c>
      <c r="M12">
        <v>7193.1</v>
      </c>
      <c r="N12" t="s">
        <v>432</v>
      </c>
      <c r="O12">
        <v>6961.19</v>
      </c>
      <c r="P12" t="s">
        <v>432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491</v>
      </c>
      <c r="AE12" s="4">
        <v>43441</v>
      </c>
      <c r="AF12" s="4">
        <v>43441</v>
      </c>
      <c r="AG12" s="3" t="s">
        <v>548</v>
      </c>
    </row>
    <row r="13" spans="1:33" x14ac:dyDescent="0.25">
      <c r="A13">
        <v>2018</v>
      </c>
      <c r="B13" s="4">
        <v>43282</v>
      </c>
      <c r="C13" s="4">
        <v>43441</v>
      </c>
      <c r="D13" t="s">
        <v>83</v>
      </c>
      <c r="E13" t="s">
        <v>243</v>
      </c>
      <c r="F13" t="s">
        <v>244</v>
      </c>
      <c r="G13" t="s">
        <v>244</v>
      </c>
      <c r="H13" t="s">
        <v>245</v>
      </c>
      <c r="I13" t="s">
        <v>246</v>
      </c>
      <c r="J13" t="s">
        <v>247</v>
      </c>
      <c r="K13" t="s">
        <v>248</v>
      </c>
      <c r="L13" t="s">
        <v>93</v>
      </c>
      <c r="M13">
        <v>10250.02</v>
      </c>
      <c r="N13" t="s">
        <v>432</v>
      </c>
      <c r="O13">
        <v>9291.5</v>
      </c>
      <c r="P13" t="s">
        <v>432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491</v>
      </c>
      <c r="AE13" s="4">
        <v>43441</v>
      </c>
      <c r="AF13" s="4">
        <v>43441</v>
      </c>
      <c r="AG13" s="3" t="s">
        <v>548</v>
      </c>
    </row>
    <row r="14" spans="1:33" x14ac:dyDescent="0.25">
      <c r="A14">
        <v>2018</v>
      </c>
      <c r="B14" s="4">
        <v>43282</v>
      </c>
      <c r="C14" s="4">
        <v>43441</v>
      </c>
      <c r="D14" t="s">
        <v>83</v>
      </c>
      <c r="E14" t="s">
        <v>249</v>
      </c>
      <c r="F14" t="s">
        <v>244</v>
      </c>
      <c r="G14" t="s">
        <v>244</v>
      </c>
      <c r="H14" t="s">
        <v>250</v>
      </c>
      <c r="I14" t="s">
        <v>251</v>
      </c>
      <c r="J14" t="s">
        <v>252</v>
      </c>
      <c r="K14" t="s">
        <v>253</v>
      </c>
      <c r="L14" t="s">
        <v>94</v>
      </c>
      <c r="M14">
        <v>9340.83</v>
      </c>
      <c r="N14" t="s">
        <v>432</v>
      </c>
      <c r="O14" s="9">
        <v>8518.5400000000009</v>
      </c>
      <c r="P14" t="s">
        <v>432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491</v>
      </c>
      <c r="AE14" s="4">
        <v>43441</v>
      </c>
      <c r="AF14" s="4">
        <v>43441</v>
      </c>
      <c r="AG14" s="3" t="s">
        <v>548</v>
      </c>
    </row>
    <row r="15" spans="1:33" x14ac:dyDescent="0.25">
      <c r="A15">
        <v>2018</v>
      </c>
      <c r="B15" s="4">
        <v>43282</v>
      </c>
      <c r="C15" s="4">
        <v>43441</v>
      </c>
      <c r="D15" t="s">
        <v>83</v>
      </c>
      <c r="E15" t="s">
        <v>254</v>
      </c>
      <c r="F15" t="s">
        <v>255</v>
      </c>
      <c r="G15" t="s">
        <v>255</v>
      </c>
      <c r="H15" t="s">
        <v>256</v>
      </c>
      <c r="I15" t="s">
        <v>257</v>
      </c>
      <c r="J15" t="s">
        <v>258</v>
      </c>
      <c r="K15" t="s">
        <v>259</v>
      </c>
      <c r="L15" t="s">
        <v>94</v>
      </c>
      <c r="M15">
        <v>14518.92</v>
      </c>
      <c r="N15" t="s">
        <v>432</v>
      </c>
      <c r="O15" s="6" t="s">
        <v>437</v>
      </c>
      <c r="P15" t="s">
        <v>432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491</v>
      </c>
      <c r="AE15" s="4">
        <v>43441</v>
      </c>
      <c r="AF15" s="4">
        <v>43441</v>
      </c>
      <c r="AG15" s="3" t="s">
        <v>548</v>
      </c>
    </row>
    <row r="16" spans="1:33" x14ac:dyDescent="0.25">
      <c r="A16">
        <v>2018</v>
      </c>
      <c r="B16" s="4">
        <v>43282</v>
      </c>
      <c r="C16" s="4">
        <v>43441</v>
      </c>
      <c r="D16" t="s">
        <v>83</v>
      </c>
      <c r="E16" t="s">
        <v>226</v>
      </c>
      <c r="F16" t="s">
        <v>227</v>
      </c>
      <c r="G16" t="s">
        <v>227</v>
      </c>
      <c r="H16" t="s">
        <v>260</v>
      </c>
      <c r="I16" t="s">
        <v>261</v>
      </c>
      <c r="J16" t="s">
        <v>258</v>
      </c>
      <c r="K16" t="s">
        <v>262</v>
      </c>
      <c r="L16" t="s">
        <v>94</v>
      </c>
      <c r="M16">
        <v>7193.1</v>
      </c>
      <c r="N16" t="s">
        <v>432</v>
      </c>
      <c r="O16" s="6" t="s">
        <v>433</v>
      </c>
      <c r="P16" t="s">
        <v>432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491</v>
      </c>
      <c r="AE16" s="4">
        <v>43441</v>
      </c>
      <c r="AF16" s="4">
        <v>43441</v>
      </c>
      <c r="AG16" s="3" t="s">
        <v>548</v>
      </c>
    </row>
    <row r="17" spans="1:33" x14ac:dyDescent="0.25">
      <c r="A17">
        <v>2018</v>
      </c>
      <c r="B17" s="4">
        <v>43282</v>
      </c>
      <c r="C17" s="4">
        <v>43441</v>
      </c>
      <c r="D17" t="s">
        <v>83</v>
      </c>
      <c r="E17" t="s">
        <v>263</v>
      </c>
      <c r="F17" t="s">
        <v>233</v>
      </c>
      <c r="G17" t="s">
        <v>233</v>
      </c>
      <c r="H17" t="s">
        <v>245</v>
      </c>
      <c r="I17" t="s">
        <v>264</v>
      </c>
      <c r="J17" t="s">
        <v>265</v>
      </c>
      <c r="K17" t="s">
        <v>266</v>
      </c>
      <c r="L17" t="s">
        <v>94</v>
      </c>
      <c r="M17">
        <v>6641.99</v>
      </c>
      <c r="N17" t="s">
        <v>432</v>
      </c>
      <c r="O17" s="6" t="s">
        <v>439</v>
      </c>
      <c r="P17" t="s">
        <v>432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491</v>
      </c>
      <c r="AE17" s="4">
        <v>43441</v>
      </c>
      <c r="AF17" s="4">
        <v>43441</v>
      </c>
      <c r="AG17" s="3" t="s">
        <v>548</v>
      </c>
    </row>
    <row r="18" spans="1:33" x14ac:dyDescent="0.25">
      <c r="A18">
        <v>2018</v>
      </c>
      <c r="B18" s="4">
        <v>43282</v>
      </c>
      <c r="C18" s="4">
        <v>43441</v>
      </c>
      <c r="D18" t="s">
        <v>83</v>
      </c>
      <c r="E18" t="s">
        <v>226</v>
      </c>
      <c r="F18" t="s">
        <v>238</v>
      </c>
      <c r="G18" t="s">
        <v>238</v>
      </c>
      <c r="H18" t="s">
        <v>267</v>
      </c>
      <c r="I18" t="s">
        <v>268</v>
      </c>
      <c r="J18" t="s">
        <v>269</v>
      </c>
      <c r="K18" t="s">
        <v>270</v>
      </c>
      <c r="L18" t="s">
        <v>93</v>
      </c>
      <c r="M18">
        <v>7193.1</v>
      </c>
      <c r="N18" t="s">
        <v>432</v>
      </c>
      <c r="O18" s="6" t="s">
        <v>433</v>
      </c>
      <c r="P18" t="s">
        <v>432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491</v>
      </c>
      <c r="AE18" s="4">
        <v>43441</v>
      </c>
      <c r="AF18" s="4">
        <v>43441</v>
      </c>
      <c r="AG18" s="3" t="s">
        <v>548</v>
      </c>
    </row>
    <row r="19" spans="1:33" x14ac:dyDescent="0.25">
      <c r="A19">
        <v>2018</v>
      </c>
      <c r="B19" s="4">
        <v>43282</v>
      </c>
      <c r="C19" s="4">
        <v>43441</v>
      </c>
      <c r="D19" t="s">
        <v>83</v>
      </c>
      <c r="E19" t="s">
        <v>254</v>
      </c>
      <c r="F19" t="s">
        <v>271</v>
      </c>
      <c r="G19" t="s">
        <v>271</v>
      </c>
      <c r="H19" t="s">
        <v>272</v>
      </c>
      <c r="I19" t="s">
        <v>273</v>
      </c>
      <c r="J19" t="s">
        <v>269</v>
      </c>
      <c r="K19" t="s">
        <v>270</v>
      </c>
      <c r="L19" t="s">
        <v>94</v>
      </c>
      <c r="M19">
        <v>14518.92</v>
      </c>
      <c r="N19" t="s">
        <v>432</v>
      </c>
      <c r="O19" s="6" t="s">
        <v>437</v>
      </c>
      <c r="P19" t="s">
        <v>432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491</v>
      </c>
      <c r="AE19" s="4">
        <v>43441</v>
      </c>
      <c r="AF19" s="4">
        <v>43441</v>
      </c>
      <c r="AG19" s="3" t="s">
        <v>548</v>
      </c>
    </row>
    <row r="20" spans="1:33" x14ac:dyDescent="0.25">
      <c r="A20">
        <v>2018</v>
      </c>
      <c r="B20" s="4">
        <v>43282</v>
      </c>
      <c r="C20" s="4">
        <v>43441</v>
      </c>
      <c r="D20" t="s">
        <v>83</v>
      </c>
      <c r="E20" t="s">
        <v>254</v>
      </c>
      <c r="F20" t="s">
        <v>271</v>
      </c>
      <c r="G20" t="s">
        <v>271</v>
      </c>
      <c r="H20" t="s">
        <v>274</v>
      </c>
      <c r="I20" t="s">
        <v>275</v>
      </c>
      <c r="J20" t="s">
        <v>276</v>
      </c>
      <c r="K20" t="s">
        <v>277</v>
      </c>
      <c r="L20" t="s">
        <v>93</v>
      </c>
      <c r="M20">
        <v>14518.92</v>
      </c>
      <c r="N20" t="s">
        <v>432</v>
      </c>
      <c r="O20" s="6" t="s">
        <v>437</v>
      </c>
      <c r="P20" t="s">
        <v>432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491</v>
      </c>
      <c r="AE20" s="4">
        <v>43441</v>
      </c>
      <c r="AF20" s="4">
        <v>43441</v>
      </c>
      <c r="AG20" s="3" t="s">
        <v>548</v>
      </c>
    </row>
    <row r="21" spans="1:33" x14ac:dyDescent="0.25">
      <c r="A21">
        <v>2018</v>
      </c>
      <c r="B21" s="4">
        <v>43282</v>
      </c>
      <c r="C21" s="4">
        <v>43441</v>
      </c>
      <c r="D21" t="s">
        <v>83</v>
      </c>
      <c r="E21" t="s">
        <v>278</v>
      </c>
      <c r="F21" t="s">
        <v>279</v>
      </c>
      <c r="G21" t="s">
        <v>279</v>
      </c>
      <c r="H21" t="s">
        <v>274</v>
      </c>
      <c r="I21" t="s">
        <v>280</v>
      </c>
      <c r="J21" t="s">
        <v>281</v>
      </c>
      <c r="K21" t="s">
        <v>282</v>
      </c>
      <c r="L21" t="s">
        <v>94</v>
      </c>
      <c r="M21">
        <v>5443.65</v>
      </c>
      <c r="N21" t="s">
        <v>432</v>
      </c>
      <c r="O21" s="6" t="s">
        <v>442</v>
      </c>
      <c r="P21" t="s">
        <v>432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491</v>
      </c>
      <c r="AE21" s="4">
        <v>43441</v>
      </c>
      <c r="AF21" s="4">
        <v>43441</v>
      </c>
      <c r="AG21" s="3" t="s">
        <v>548</v>
      </c>
    </row>
    <row r="22" spans="1:33" x14ac:dyDescent="0.25">
      <c r="A22">
        <v>2018</v>
      </c>
      <c r="B22" s="4">
        <v>43282</v>
      </c>
      <c r="C22" s="4">
        <v>43441</v>
      </c>
      <c r="D22" t="s">
        <v>83</v>
      </c>
      <c r="E22" t="s">
        <v>254</v>
      </c>
      <c r="F22" t="s">
        <v>271</v>
      </c>
      <c r="G22" t="s">
        <v>271</v>
      </c>
      <c r="H22" t="s">
        <v>267</v>
      </c>
      <c r="I22" t="s">
        <v>283</v>
      </c>
      <c r="J22" t="s">
        <v>284</v>
      </c>
      <c r="K22" t="s">
        <v>285</v>
      </c>
      <c r="L22" t="s">
        <v>94</v>
      </c>
      <c r="M22">
        <v>14518.92</v>
      </c>
      <c r="N22" t="s">
        <v>432</v>
      </c>
      <c r="O22" s="6" t="s">
        <v>437</v>
      </c>
      <c r="P22" t="s">
        <v>432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491</v>
      </c>
      <c r="AE22" s="4">
        <v>43441</v>
      </c>
      <c r="AF22" s="4">
        <v>43441</v>
      </c>
      <c r="AG22" s="3" t="s">
        <v>548</v>
      </c>
    </row>
    <row r="23" spans="1:33" x14ac:dyDescent="0.25">
      <c r="A23">
        <v>2018</v>
      </c>
      <c r="B23" s="4">
        <v>43282</v>
      </c>
      <c r="C23" s="4">
        <v>43441</v>
      </c>
      <c r="D23" t="s">
        <v>83</v>
      </c>
      <c r="E23" t="s">
        <v>286</v>
      </c>
      <c r="F23" t="s">
        <v>287</v>
      </c>
      <c r="G23" t="s">
        <v>287</v>
      </c>
      <c r="H23" t="s">
        <v>222</v>
      </c>
      <c r="I23" t="s">
        <v>288</v>
      </c>
      <c r="J23" t="s">
        <v>266</v>
      </c>
      <c r="K23" t="s">
        <v>289</v>
      </c>
      <c r="L23" t="s">
        <v>94</v>
      </c>
      <c r="M23">
        <v>13418.5</v>
      </c>
      <c r="N23" t="s">
        <v>432</v>
      </c>
      <c r="O23" s="6" t="s">
        <v>444</v>
      </c>
      <c r="P23" t="s">
        <v>432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491</v>
      </c>
      <c r="AE23" s="4">
        <v>43441</v>
      </c>
      <c r="AF23" s="4">
        <v>43441</v>
      </c>
      <c r="AG23" s="3" t="s">
        <v>548</v>
      </c>
    </row>
    <row r="24" spans="1:33" x14ac:dyDescent="0.25">
      <c r="A24">
        <v>2018</v>
      </c>
      <c r="B24" s="4">
        <v>43282</v>
      </c>
      <c r="C24" s="4">
        <v>43441</v>
      </c>
      <c r="D24" t="s">
        <v>83</v>
      </c>
      <c r="E24" t="s">
        <v>254</v>
      </c>
      <c r="F24" t="s">
        <v>290</v>
      </c>
      <c r="G24" t="s">
        <v>290</v>
      </c>
      <c r="H24" t="s">
        <v>291</v>
      </c>
      <c r="I24" t="s">
        <v>292</v>
      </c>
      <c r="J24" t="s">
        <v>293</v>
      </c>
      <c r="K24" t="s">
        <v>266</v>
      </c>
      <c r="L24" t="s">
        <v>94</v>
      </c>
      <c r="M24">
        <v>14518.92</v>
      </c>
      <c r="N24" t="s">
        <v>432</v>
      </c>
      <c r="O24" s="6" t="s">
        <v>437</v>
      </c>
      <c r="P24" t="s">
        <v>432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491</v>
      </c>
      <c r="AE24" s="4">
        <v>43441</v>
      </c>
      <c r="AF24" s="4">
        <v>43441</v>
      </c>
      <c r="AG24" s="3" t="s">
        <v>548</v>
      </c>
    </row>
    <row r="25" spans="1:33" x14ac:dyDescent="0.25">
      <c r="A25">
        <v>2018</v>
      </c>
      <c r="B25" s="4">
        <v>43282</v>
      </c>
      <c r="C25" s="4">
        <v>43441</v>
      </c>
      <c r="D25" t="s">
        <v>83</v>
      </c>
      <c r="E25" t="s">
        <v>254</v>
      </c>
      <c r="F25" t="s">
        <v>290</v>
      </c>
      <c r="G25" t="s">
        <v>290</v>
      </c>
      <c r="H25" t="s">
        <v>294</v>
      </c>
      <c r="I25" t="s">
        <v>295</v>
      </c>
      <c r="J25" t="s">
        <v>277</v>
      </c>
      <c r="K25" t="s">
        <v>296</v>
      </c>
      <c r="L25" t="s">
        <v>94</v>
      </c>
      <c r="M25">
        <v>14518.92</v>
      </c>
      <c r="N25" t="s">
        <v>432</v>
      </c>
      <c r="O25" s="6" t="s">
        <v>437</v>
      </c>
      <c r="P25" t="s">
        <v>432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491</v>
      </c>
      <c r="AE25" s="4">
        <v>43441</v>
      </c>
      <c r="AF25" s="4">
        <v>43441</v>
      </c>
      <c r="AG25" s="3" t="s">
        <v>548</v>
      </c>
    </row>
    <row r="26" spans="1:33" x14ac:dyDescent="0.25">
      <c r="A26">
        <v>2018</v>
      </c>
      <c r="B26" s="4">
        <v>43282</v>
      </c>
      <c r="C26" s="4">
        <v>43441</v>
      </c>
      <c r="D26" t="s">
        <v>83</v>
      </c>
      <c r="E26" t="s">
        <v>297</v>
      </c>
      <c r="F26" t="s">
        <v>297</v>
      </c>
      <c r="G26" t="s">
        <v>297</v>
      </c>
      <c r="H26" t="s">
        <v>298</v>
      </c>
      <c r="I26" t="s">
        <v>299</v>
      </c>
      <c r="J26" t="s">
        <v>300</v>
      </c>
      <c r="K26" t="s">
        <v>224</v>
      </c>
      <c r="L26" t="s">
        <v>94</v>
      </c>
      <c r="M26">
        <v>8311.94</v>
      </c>
      <c r="N26" t="s">
        <v>432</v>
      </c>
      <c r="O26" s="6" t="s">
        <v>448</v>
      </c>
      <c r="P26" t="s">
        <v>432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491</v>
      </c>
      <c r="AE26" s="4">
        <v>43441</v>
      </c>
      <c r="AF26" s="4">
        <v>43441</v>
      </c>
      <c r="AG26" s="3" t="s">
        <v>548</v>
      </c>
    </row>
    <row r="27" spans="1:33" x14ac:dyDescent="0.25">
      <c r="A27">
        <v>2018</v>
      </c>
      <c r="B27" s="4">
        <v>43282</v>
      </c>
      <c r="C27" s="4">
        <v>43441</v>
      </c>
      <c r="D27" t="s">
        <v>83</v>
      </c>
      <c r="E27" t="s">
        <v>301</v>
      </c>
      <c r="F27" t="s">
        <v>301</v>
      </c>
      <c r="G27" t="s">
        <v>301</v>
      </c>
      <c r="H27" t="s">
        <v>302</v>
      </c>
      <c r="I27" t="s">
        <v>303</v>
      </c>
      <c r="J27" t="s">
        <v>304</v>
      </c>
      <c r="K27" t="s">
        <v>305</v>
      </c>
      <c r="L27" t="s">
        <v>94</v>
      </c>
      <c r="M27">
        <v>8186.94</v>
      </c>
      <c r="N27" t="s">
        <v>432</v>
      </c>
      <c r="O27" s="6" t="s">
        <v>450</v>
      </c>
      <c r="P27" t="s">
        <v>432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491</v>
      </c>
      <c r="AE27" s="4">
        <v>43441</v>
      </c>
      <c r="AF27" s="4">
        <v>43441</v>
      </c>
      <c r="AG27" s="3" t="s">
        <v>548</v>
      </c>
    </row>
    <row r="28" spans="1:33" x14ac:dyDescent="0.25">
      <c r="A28">
        <v>2018</v>
      </c>
      <c r="B28" s="4">
        <v>43282</v>
      </c>
      <c r="C28" s="4">
        <v>43441</v>
      </c>
      <c r="D28" t="s">
        <v>83</v>
      </c>
      <c r="E28" t="s">
        <v>306</v>
      </c>
      <c r="F28" t="s">
        <v>306</v>
      </c>
      <c r="G28" t="s">
        <v>306</v>
      </c>
      <c r="H28" t="s">
        <v>216</v>
      </c>
      <c r="I28" t="s">
        <v>307</v>
      </c>
      <c r="J28" t="s">
        <v>269</v>
      </c>
      <c r="K28" t="s">
        <v>308</v>
      </c>
      <c r="L28" t="s">
        <v>94</v>
      </c>
      <c r="M28">
        <v>8806.8700000000008</v>
      </c>
      <c r="N28" t="s">
        <v>432</v>
      </c>
      <c r="O28" s="6" t="s">
        <v>452</v>
      </c>
      <c r="P28" t="s">
        <v>432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491</v>
      </c>
      <c r="AE28" s="4">
        <v>43441</v>
      </c>
      <c r="AF28" s="4">
        <v>43441</v>
      </c>
      <c r="AG28" s="3" t="s">
        <v>548</v>
      </c>
    </row>
    <row r="29" spans="1:33" x14ac:dyDescent="0.25">
      <c r="A29">
        <v>2018</v>
      </c>
      <c r="B29" s="4">
        <v>43282</v>
      </c>
      <c r="C29" s="4">
        <v>43441</v>
      </c>
      <c r="D29" t="s">
        <v>83</v>
      </c>
      <c r="E29" t="s">
        <v>309</v>
      </c>
      <c r="F29" t="s">
        <v>309</v>
      </c>
      <c r="G29" t="s">
        <v>309</v>
      </c>
      <c r="H29" t="s">
        <v>216</v>
      </c>
      <c r="I29" t="s">
        <v>310</v>
      </c>
      <c r="J29" t="s">
        <v>311</v>
      </c>
      <c r="K29" t="s">
        <v>242</v>
      </c>
      <c r="L29" t="s">
        <v>94</v>
      </c>
      <c r="M29">
        <v>8641.9</v>
      </c>
      <c r="N29" t="s">
        <v>432</v>
      </c>
      <c r="O29" s="6" t="s">
        <v>454</v>
      </c>
      <c r="P29" t="s">
        <v>432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491</v>
      </c>
      <c r="AE29" s="4">
        <v>43441</v>
      </c>
      <c r="AF29" s="4">
        <v>43441</v>
      </c>
      <c r="AG29" s="3" t="s">
        <v>548</v>
      </c>
    </row>
    <row r="30" spans="1:33" x14ac:dyDescent="0.25">
      <c r="A30">
        <v>2018</v>
      </c>
      <c r="B30" s="4">
        <v>43282</v>
      </c>
      <c r="C30" s="4">
        <v>43441</v>
      </c>
      <c r="D30" t="s">
        <v>83</v>
      </c>
      <c r="E30" t="s">
        <v>254</v>
      </c>
      <c r="F30" t="s">
        <v>290</v>
      </c>
      <c r="G30" t="s">
        <v>290</v>
      </c>
      <c r="H30" t="s">
        <v>312</v>
      </c>
      <c r="I30" t="s">
        <v>313</v>
      </c>
      <c r="J30" t="s">
        <v>314</v>
      </c>
      <c r="K30" t="s">
        <v>266</v>
      </c>
      <c r="L30" t="s">
        <v>94</v>
      </c>
      <c r="M30">
        <v>14518.92</v>
      </c>
      <c r="N30" t="s">
        <v>432</v>
      </c>
      <c r="O30" s="6" t="s">
        <v>437</v>
      </c>
      <c r="P30" t="s">
        <v>432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491</v>
      </c>
      <c r="AE30" s="4">
        <v>43441</v>
      </c>
      <c r="AF30" s="4">
        <v>43441</v>
      </c>
      <c r="AG30" s="3" t="s">
        <v>548</v>
      </c>
    </row>
    <row r="31" spans="1:33" x14ac:dyDescent="0.25">
      <c r="A31">
        <v>2018</v>
      </c>
      <c r="B31" s="4">
        <v>43282</v>
      </c>
      <c r="C31" s="4">
        <v>43441</v>
      </c>
      <c r="D31" t="s">
        <v>83</v>
      </c>
      <c r="E31" t="s">
        <v>254</v>
      </c>
      <c r="F31" t="s">
        <v>271</v>
      </c>
      <c r="G31" t="s">
        <v>271</v>
      </c>
      <c r="H31" t="s">
        <v>315</v>
      </c>
      <c r="I31" t="s">
        <v>316</v>
      </c>
      <c r="J31" t="s">
        <v>317</v>
      </c>
      <c r="K31" t="s">
        <v>318</v>
      </c>
      <c r="L31" t="s">
        <v>93</v>
      </c>
      <c r="M31">
        <v>14518.92</v>
      </c>
      <c r="N31" t="s">
        <v>432</v>
      </c>
      <c r="O31" s="6" t="s">
        <v>437</v>
      </c>
      <c r="P31" t="s">
        <v>432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491</v>
      </c>
      <c r="AE31" s="4">
        <v>43441</v>
      </c>
      <c r="AF31" s="4">
        <v>43441</v>
      </c>
      <c r="AG31" s="3" t="s">
        <v>548</v>
      </c>
    </row>
    <row r="32" spans="1:33" x14ac:dyDescent="0.25">
      <c r="A32">
        <v>2018</v>
      </c>
      <c r="B32" s="4">
        <v>43282</v>
      </c>
      <c r="C32" s="4">
        <v>43441</v>
      </c>
      <c r="D32" t="s">
        <v>83</v>
      </c>
      <c r="E32" t="s">
        <v>226</v>
      </c>
      <c r="F32" t="s">
        <v>227</v>
      </c>
      <c r="G32" t="s">
        <v>227</v>
      </c>
      <c r="H32" t="s">
        <v>298</v>
      </c>
      <c r="I32" t="s">
        <v>319</v>
      </c>
      <c r="J32" t="s">
        <v>320</v>
      </c>
      <c r="K32" t="s">
        <v>266</v>
      </c>
      <c r="L32" t="s">
        <v>94</v>
      </c>
      <c r="M32">
        <v>7193.1</v>
      </c>
      <c r="N32" t="s">
        <v>432</v>
      </c>
      <c r="O32" s="6" t="s">
        <v>433</v>
      </c>
      <c r="P32" t="s">
        <v>432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491</v>
      </c>
      <c r="AE32" s="4">
        <v>43441</v>
      </c>
      <c r="AF32" s="4">
        <v>43441</v>
      </c>
      <c r="AG32" s="3" t="s">
        <v>548</v>
      </c>
    </row>
    <row r="33" spans="1:33" x14ac:dyDescent="0.25">
      <c r="A33">
        <v>2018</v>
      </c>
      <c r="B33" s="4">
        <v>43282</v>
      </c>
      <c r="C33" s="4">
        <v>43441</v>
      </c>
      <c r="D33" t="s">
        <v>83</v>
      </c>
      <c r="E33" t="s">
        <v>321</v>
      </c>
      <c r="F33" t="s">
        <v>287</v>
      </c>
      <c r="G33" t="s">
        <v>287</v>
      </c>
      <c r="H33" t="s">
        <v>322</v>
      </c>
      <c r="I33" t="s">
        <v>323</v>
      </c>
      <c r="J33" t="s">
        <v>324</v>
      </c>
      <c r="K33" t="s">
        <v>325</v>
      </c>
      <c r="L33" t="s">
        <v>94</v>
      </c>
      <c r="M33">
        <v>14797.58</v>
      </c>
      <c r="N33" t="s">
        <v>432</v>
      </c>
      <c r="O33" s="6" t="s">
        <v>459</v>
      </c>
      <c r="P33" t="s">
        <v>432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491</v>
      </c>
      <c r="AE33" s="4">
        <v>43441</v>
      </c>
      <c r="AF33" s="4">
        <v>43441</v>
      </c>
      <c r="AG33" s="3" t="s">
        <v>548</v>
      </c>
    </row>
    <row r="34" spans="1:33" x14ac:dyDescent="0.25">
      <c r="A34">
        <v>2018</v>
      </c>
      <c r="B34" s="4">
        <v>43282</v>
      </c>
      <c r="C34" s="4">
        <v>43441</v>
      </c>
      <c r="D34" t="s">
        <v>83</v>
      </c>
      <c r="E34" t="s">
        <v>254</v>
      </c>
      <c r="F34" t="s">
        <v>290</v>
      </c>
      <c r="G34" t="s">
        <v>290</v>
      </c>
      <c r="H34" t="s">
        <v>326</v>
      </c>
      <c r="I34" t="s">
        <v>327</v>
      </c>
      <c r="J34" t="s">
        <v>328</v>
      </c>
      <c r="K34" t="s">
        <v>329</v>
      </c>
      <c r="L34" t="s">
        <v>93</v>
      </c>
      <c r="M34">
        <v>14518.92</v>
      </c>
      <c r="N34" t="s">
        <v>432</v>
      </c>
      <c r="O34" s="6" t="s">
        <v>437</v>
      </c>
      <c r="P34" t="s">
        <v>432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491</v>
      </c>
      <c r="AE34" s="4">
        <v>43441</v>
      </c>
      <c r="AF34" s="4">
        <v>43441</v>
      </c>
      <c r="AG34" s="3" t="s">
        <v>548</v>
      </c>
    </row>
    <row r="35" spans="1:33" x14ac:dyDescent="0.25">
      <c r="A35">
        <v>2018</v>
      </c>
      <c r="B35" s="4">
        <v>43282</v>
      </c>
      <c r="C35" s="4">
        <v>43441</v>
      </c>
      <c r="D35" t="s">
        <v>83</v>
      </c>
      <c r="E35" t="s">
        <v>330</v>
      </c>
      <c r="F35" t="s">
        <v>331</v>
      </c>
      <c r="G35" t="s">
        <v>331</v>
      </c>
      <c r="H35" t="s">
        <v>216</v>
      </c>
      <c r="I35" t="s">
        <v>332</v>
      </c>
      <c r="J35" t="s">
        <v>242</v>
      </c>
      <c r="K35" t="s">
        <v>333</v>
      </c>
      <c r="L35" t="s">
        <v>93</v>
      </c>
      <c r="M35">
        <v>16561.310000000001</v>
      </c>
      <c r="N35" t="s">
        <v>432</v>
      </c>
      <c r="O35" s="6" t="s">
        <v>462</v>
      </c>
      <c r="P35" t="s">
        <v>432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491</v>
      </c>
      <c r="AE35" s="4">
        <v>43441</v>
      </c>
      <c r="AF35" s="4">
        <v>43441</v>
      </c>
      <c r="AG35" s="3" t="s">
        <v>548</v>
      </c>
    </row>
    <row r="36" spans="1:33" x14ac:dyDescent="0.25">
      <c r="A36">
        <v>2018</v>
      </c>
      <c r="B36" s="4">
        <v>43282</v>
      </c>
      <c r="C36" s="4">
        <v>43441</v>
      </c>
      <c r="D36" t="s">
        <v>83</v>
      </c>
      <c r="E36" t="s">
        <v>330</v>
      </c>
      <c r="F36" t="s">
        <v>331</v>
      </c>
      <c r="G36" t="s">
        <v>331</v>
      </c>
      <c r="H36" t="s">
        <v>216</v>
      </c>
      <c r="I36" t="s">
        <v>334</v>
      </c>
      <c r="J36" t="s">
        <v>335</v>
      </c>
      <c r="K36" t="s">
        <v>336</v>
      </c>
      <c r="L36" t="s">
        <v>93</v>
      </c>
      <c r="M36">
        <v>16561.310000000001</v>
      </c>
      <c r="N36" t="s">
        <v>432</v>
      </c>
      <c r="O36" s="6" t="s">
        <v>462</v>
      </c>
      <c r="P36" t="s">
        <v>432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491</v>
      </c>
      <c r="AE36" s="4">
        <v>43441</v>
      </c>
      <c r="AF36" s="4">
        <v>43441</v>
      </c>
      <c r="AG36" s="3" t="s">
        <v>548</v>
      </c>
    </row>
    <row r="37" spans="1:33" ht="16.5" x14ac:dyDescent="0.3">
      <c r="A37">
        <v>2018</v>
      </c>
      <c r="B37" s="4">
        <v>43282</v>
      </c>
      <c r="C37" s="4">
        <v>43441</v>
      </c>
      <c r="D37" t="s">
        <v>83</v>
      </c>
      <c r="E37" t="s">
        <v>337</v>
      </c>
      <c r="F37" t="s">
        <v>338</v>
      </c>
      <c r="G37" t="s">
        <v>338</v>
      </c>
      <c r="H37" t="s">
        <v>216</v>
      </c>
      <c r="I37" t="s">
        <v>339</v>
      </c>
      <c r="J37" t="s">
        <v>224</v>
      </c>
      <c r="K37" t="s">
        <v>340</v>
      </c>
      <c r="L37" t="s">
        <v>94</v>
      </c>
      <c r="M37" s="7">
        <v>18456.310000000001</v>
      </c>
      <c r="N37" t="s">
        <v>432</v>
      </c>
      <c r="O37" s="8">
        <v>15633.48</v>
      </c>
      <c r="P37" t="s">
        <v>432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491</v>
      </c>
      <c r="AE37" s="4">
        <v>43441</v>
      </c>
      <c r="AF37" s="4">
        <v>43441</v>
      </c>
      <c r="AG37" s="3" t="s">
        <v>548</v>
      </c>
    </row>
    <row r="38" spans="1:33" ht="16.5" x14ac:dyDescent="0.3">
      <c r="A38">
        <v>2018</v>
      </c>
      <c r="B38" s="4">
        <v>43282</v>
      </c>
      <c r="C38" s="4">
        <v>43441</v>
      </c>
      <c r="D38" t="s">
        <v>83</v>
      </c>
      <c r="E38" t="s">
        <v>341</v>
      </c>
      <c r="F38" t="s">
        <v>342</v>
      </c>
      <c r="G38" t="s">
        <v>342</v>
      </c>
      <c r="H38" t="s">
        <v>343</v>
      </c>
      <c r="I38" t="s">
        <v>344</v>
      </c>
      <c r="J38" t="s">
        <v>345</v>
      </c>
      <c r="K38" t="s">
        <v>346</v>
      </c>
      <c r="L38" t="s">
        <v>94</v>
      </c>
      <c r="M38" s="7">
        <v>36130.18</v>
      </c>
      <c r="N38" t="s">
        <v>432</v>
      </c>
      <c r="O38" s="8">
        <v>28780.38</v>
      </c>
      <c r="P38" t="s">
        <v>432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491</v>
      </c>
      <c r="AE38" s="4">
        <v>43441</v>
      </c>
      <c r="AF38" s="4">
        <v>43441</v>
      </c>
      <c r="AG38" s="3" t="s">
        <v>548</v>
      </c>
    </row>
    <row r="39" spans="1:33" ht="16.5" x14ac:dyDescent="0.3">
      <c r="A39">
        <v>2018</v>
      </c>
      <c r="B39" s="4">
        <v>43282</v>
      </c>
      <c r="C39" s="4">
        <v>43441</v>
      </c>
      <c r="D39" t="s">
        <v>83</v>
      </c>
      <c r="E39" t="s">
        <v>347</v>
      </c>
      <c r="F39" t="s">
        <v>348</v>
      </c>
      <c r="G39" t="s">
        <v>348</v>
      </c>
      <c r="H39" t="s">
        <v>349</v>
      </c>
      <c r="I39" t="s">
        <v>350</v>
      </c>
      <c r="J39" t="s">
        <v>351</v>
      </c>
      <c r="K39" t="s">
        <v>352</v>
      </c>
      <c r="L39" t="s">
        <v>94</v>
      </c>
      <c r="M39" s="7">
        <v>16855.05</v>
      </c>
      <c r="N39" t="s">
        <v>432</v>
      </c>
      <c r="O39" s="8">
        <v>14421.84</v>
      </c>
      <c r="P39" t="s">
        <v>432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491</v>
      </c>
      <c r="AE39" s="4">
        <v>43441</v>
      </c>
      <c r="AF39" s="4">
        <v>43441</v>
      </c>
      <c r="AG39" s="3" t="s">
        <v>548</v>
      </c>
    </row>
    <row r="40" spans="1:33" ht="16.5" x14ac:dyDescent="0.3">
      <c r="A40">
        <v>2018</v>
      </c>
      <c r="B40" s="4">
        <v>43282</v>
      </c>
      <c r="C40" s="4">
        <v>43441</v>
      </c>
      <c r="D40" t="s">
        <v>83</v>
      </c>
      <c r="E40" t="s">
        <v>347</v>
      </c>
      <c r="F40" t="s">
        <v>353</v>
      </c>
      <c r="G40" t="s">
        <v>353</v>
      </c>
      <c r="H40" t="s">
        <v>354</v>
      </c>
      <c r="I40" t="s">
        <v>355</v>
      </c>
      <c r="J40" t="s">
        <v>230</v>
      </c>
      <c r="K40" t="s">
        <v>356</v>
      </c>
      <c r="L40" t="s">
        <v>94</v>
      </c>
      <c r="M40" s="7">
        <v>16855.05</v>
      </c>
      <c r="N40" t="s">
        <v>432</v>
      </c>
      <c r="O40" s="8">
        <v>14421.84</v>
      </c>
      <c r="P40" t="s">
        <v>432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491</v>
      </c>
      <c r="AE40" s="4">
        <v>43441</v>
      </c>
      <c r="AF40" s="4">
        <v>43441</v>
      </c>
      <c r="AG40" s="3" t="s">
        <v>548</v>
      </c>
    </row>
    <row r="41" spans="1:33" ht="16.5" x14ac:dyDescent="0.3">
      <c r="A41">
        <v>2018</v>
      </c>
      <c r="B41" s="4">
        <v>43282</v>
      </c>
      <c r="C41" s="4">
        <v>43441</v>
      </c>
      <c r="D41" t="s">
        <v>83</v>
      </c>
      <c r="E41" t="s">
        <v>357</v>
      </c>
      <c r="F41" t="s">
        <v>358</v>
      </c>
      <c r="G41" t="s">
        <v>358</v>
      </c>
      <c r="H41" t="s">
        <v>359</v>
      </c>
      <c r="I41" t="s">
        <v>360</v>
      </c>
      <c r="J41" t="s">
        <v>361</v>
      </c>
      <c r="K41" t="s">
        <v>362</v>
      </c>
      <c r="L41" t="s">
        <v>94</v>
      </c>
      <c r="M41" s="7">
        <v>36130.18</v>
      </c>
      <c r="N41" t="s">
        <v>432</v>
      </c>
      <c r="O41" s="8">
        <f>13591.69*2</f>
        <v>27183.38</v>
      </c>
      <c r="P41" t="s">
        <v>432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491</v>
      </c>
      <c r="AE41" s="4">
        <v>43441</v>
      </c>
      <c r="AF41" s="4">
        <v>43441</v>
      </c>
      <c r="AG41" s="3" t="s">
        <v>548</v>
      </c>
    </row>
    <row r="42" spans="1:33" ht="16.5" x14ac:dyDescent="0.3">
      <c r="A42">
        <v>2018</v>
      </c>
      <c r="B42" s="4">
        <v>43282</v>
      </c>
      <c r="C42" s="4">
        <v>43441</v>
      </c>
      <c r="D42" t="s">
        <v>83</v>
      </c>
      <c r="E42" t="s">
        <v>341</v>
      </c>
      <c r="F42" t="s">
        <v>363</v>
      </c>
      <c r="G42" t="s">
        <v>363</v>
      </c>
      <c r="H42" t="s">
        <v>216</v>
      </c>
      <c r="I42" t="s">
        <v>364</v>
      </c>
      <c r="J42" t="s">
        <v>352</v>
      </c>
      <c r="K42" t="s">
        <v>365</v>
      </c>
      <c r="L42" t="s">
        <v>94</v>
      </c>
      <c r="M42" s="7">
        <v>36130.18</v>
      </c>
      <c r="N42" t="s">
        <v>432</v>
      </c>
      <c r="O42" s="8">
        <v>28780.38</v>
      </c>
      <c r="P42" t="s">
        <v>432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491</v>
      </c>
      <c r="AE42" s="4">
        <v>43441</v>
      </c>
      <c r="AF42" s="4">
        <v>43441</v>
      </c>
      <c r="AG42" s="3" t="s">
        <v>548</v>
      </c>
    </row>
    <row r="43" spans="1:33" ht="16.5" x14ac:dyDescent="0.3">
      <c r="A43">
        <v>2018</v>
      </c>
      <c r="B43" s="4">
        <v>43282</v>
      </c>
      <c r="C43" s="4">
        <v>43441</v>
      </c>
      <c r="D43" t="s">
        <v>83</v>
      </c>
      <c r="E43" t="s">
        <v>366</v>
      </c>
      <c r="F43" t="s">
        <v>367</v>
      </c>
      <c r="G43" t="s">
        <v>368</v>
      </c>
      <c r="H43" t="s">
        <v>216</v>
      </c>
      <c r="I43" t="s">
        <v>369</v>
      </c>
      <c r="J43" t="s">
        <v>370</v>
      </c>
      <c r="K43" t="s">
        <v>371</v>
      </c>
      <c r="L43" t="s">
        <v>94</v>
      </c>
      <c r="M43" s="7">
        <v>18456.310000000001</v>
      </c>
      <c r="N43" t="s">
        <v>432</v>
      </c>
      <c r="O43" s="8">
        <v>15633.48</v>
      </c>
      <c r="P43" t="s">
        <v>432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491</v>
      </c>
      <c r="AE43" s="4">
        <v>43441</v>
      </c>
      <c r="AF43" s="4">
        <v>43441</v>
      </c>
      <c r="AG43" s="3" t="s">
        <v>548</v>
      </c>
    </row>
    <row r="44" spans="1:33" ht="16.5" x14ac:dyDescent="0.3">
      <c r="A44">
        <v>2018</v>
      </c>
      <c r="B44" s="4">
        <v>43282</v>
      </c>
      <c r="C44" s="4">
        <v>43441</v>
      </c>
      <c r="D44" t="s">
        <v>83</v>
      </c>
      <c r="E44" t="s">
        <v>341</v>
      </c>
      <c r="F44" t="s">
        <v>372</v>
      </c>
      <c r="G44" t="s">
        <v>372</v>
      </c>
      <c r="H44" t="s">
        <v>298</v>
      </c>
      <c r="I44" t="s">
        <v>373</v>
      </c>
      <c r="J44" t="s">
        <v>374</v>
      </c>
      <c r="K44" t="s">
        <v>370</v>
      </c>
      <c r="L44" t="s">
        <v>94</v>
      </c>
      <c r="M44" s="7">
        <v>36130.18</v>
      </c>
      <c r="N44" t="s">
        <v>432</v>
      </c>
      <c r="O44" s="8">
        <v>28780.38</v>
      </c>
      <c r="P44" t="s">
        <v>432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491</v>
      </c>
      <c r="AE44" s="4">
        <v>43441</v>
      </c>
      <c r="AF44" s="4">
        <v>43441</v>
      </c>
      <c r="AG44" s="3" t="s">
        <v>548</v>
      </c>
    </row>
    <row r="45" spans="1:33" ht="16.5" x14ac:dyDescent="0.3">
      <c r="A45">
        <v>2018</v>
      </c>
      <c r="B45" s="4">
        <v>43282</v>
      </c>
      <c r="C45" s="4">
        <v>43441</v>
      </c>
      <c r="D45" t="s">
        <v>83</v>
      </c>
      <c r="E45" t="s">
        <v>375</v>
      </c>
      <c r="F45" t="s">
        <v>376</v>
      </c>
      <c r="G45" t="s">
        <v>376</v>
      </c>
      <c r="H45" t="s">
        <v>256</v>
      </c>
      <c r="I45" t="s">
        <v>377</v>
      </c>
      <c r="J45" t="s">
        <v>340</v>
      </c>
      <c r="K45" t="s">
        <v>378</v>
      </c>
      <c r="L45" t="s">
        <v>94</v>
      </c>
      <c r="M45" s="7">
        <v>18935.43</v>
      </c>
      <c r="N45" t="s">
        <v>432</v>
      </c>
      <c r="O45" s="8">
        <v>15996.02</v>
      </c>
      <c r="P45" t="s">
        <v>432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491</v>
      </c>
      <c r="AE45" s="4">
        <v>43441</v>
      </c>
      <c r="AF45" s="4">
        <v>43441</v>
      </c>
      <c r="AG45" s="3" t="s">
        <v>548</v>
      </c>
    </row>
    <row r="46" spans="1:33" ht="16.5" x14ac:dyDescent="0.3">
      <c r="A46">
        <v>2018</v>
      </c>
      <c r="B46" s="4">
        <v>43282</v>
      </c>
      <c r="C46" s="4">
        <v>43441</v>
      </c>
      <c r="D46" t="s">
        <v>83</v>
      </c>
      <c r="E46" t="s">
        <v>379</v>
      </c>
      <c r="F46" t="s">
        <v>348</v>
      </c>
      <c r="G46" t="s">
        <v>348</v>
      </c>
      <c r="H46" t="s">
        <v>234</v>
      </c>
      <c r="I46" t="s">
        <v>380</v>
      </c>
      <c r="J46" t="s">
        <v>381</v>
      </c>
      <c r="K46" t="s">
        <v>382</v>
      </c>
      <c r="L46" t="s">
        <v>94</v>
      </c>
      <c r="M46" s="7">
        <v>16855.05</v>
      </c>
      <c r="N46" t="s">
        <v>432</v>
      </c>
      <c r="O46" s="8">
        <v>14421.84</v>
      </c>
      <c r="P46" t="s">
        <v>432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491</v>
      </c>
      <c r="AE46" s="4">
        <v>43441</v>
      </c>
      <c r="AF46" s="4">
        <v>43441</v>
      </c>
      <c r="AG46" s="3" t="s">
        <v>548</v>
      </c>
    </row>
    <row r="47" spans="1:33" ht="16.5" x14ac:dyDescent="0.3">
      <c r="A47">
        <v>2018</v>
      </c>
      <c r="B47" s="4">
        <v>43282</v>
      </c>
      <c r="C47" s="4">
        <v>43441</v>
      </c>
      <c r="D47" t="s">
        <v>83</v>
      </c>
      <c r="E47" t="s">
        <v>379</v>
      </c>
      <c r="F47" t="s">
        <v>348</v>
      </c>
      <c r="G47" t="s">
        <v>348</v>
      </c>
      <c r="H47" t="s">
        <v>260</v>
      </c>
      <c r="I47" t="s">
        <v>383</v>
      </c>
      <c r="J47" t="s">
        <v>384</v>
      </c>
      <c r="K47" t="s">
        <v>385</v>
      </c>
      <c r="L47" t="s">
        <v>94</v>
      </c>
      <c r="M47" s="7">
        <v>16855.05</v>
      </c>
      <c r="N47" t="s">
        <v>432</v>
      </c>
      <c r="O47" s="8">
        <v>14421.84</v>
      </c>
      <c r="P47" t="s">
        <v>432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491</v>
      </c>
      <c r="AE47" s="4">
        <v>43441</v>
      </c>
      <c r="AF47" s="4">
        <v>43441</v>
      </c>
      <c r="AG47" s="3" t="s">
        <v>548</v>
      </c>
    </row>
    <row r="48" spans="1:33" ht="16.5" x14ac:dyDescent="0.3">
      <c r="A48">
        <v>2018</v>
      </c>
      <c r="B48" s="4">
        <v>43282</v>
      </c>
      <c r="C48" s="4">
        <v>43441</v>
      </c>
      <c r="D48" t="s">
        <v>83</v>
      </c>
      <c r="E48" t="s">
        <v>379</v>
      </c>
      <c r="F48" t="s">
        <v>348</v>
      </c>
      <c r="G48" t="s">
        <v>348</v>
      </c>
      <c r="H48" t="s">
        <v>245</v>
      </c>
      <c r="I48" t="s">
        <v>386</v>
      </c>
      <c r="J48" t="s">
        <v>387</v>
      </c>
      <c r="K48" t="s">
        <v>388</v>
      </c>
      <c r="L48" t="s">
        <v>94</v>
      </c>
      <c r="M48" s="7">
        <v>16855.05</v>
      </c>
      <c r="N48" t="s">
        <v>432</v>
      </c>
      <c r="O48" s="8">
        <v>14421.84</v>
      </c>
      <c r="P48" t="s">
        <v>432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491</v>
      </c>
      <c r="AE48" s="4">
        <v>43441</v>
      </c>
      <c r="AF48" s="4">
        <v>43441</v>
      </c>
      <c r="AG48" s="3" t="s">
        <v>548</v>
      </c>
    </row>
    <row r="49" spans="1:33" ht="16.5" x14ac:dyDescent="0.3">
      <c r="A49">
        <v>2018</v>
      </c>
      <c r="B49" s="4">
        <v>43282</v>
      </c>
      <c r="C49" s="4">
        <v>43441</v>
      </c>
      <c r="D49" t="s">
        <v>83</v>
      </c>
      <c r="E49" t="s">
        <v>379</v>
      </c>
      <c r="F49" t="s">
        <v>348</v>
      </c>
      <c r="G49" t="s">
        <v>348</v>
      </c>
      <c r="H49" t="s">
        <v>389</v>
      </c>
      <c r="I49" t="s">
        <v>390</v>
      </c>
      <c r="J49" t="s">
        <v>247</v>
      </c>
      <c r="K49" t="s">
        <v>391</v>
      </c>
      <c r="L49" t="s">
        <v>94</v>
      </c>
      <c r="M49" s="7">
        <v>16855.05</v>
      </c>
      <c r="N49" t="s">
        <v>432</v>
      </c>
      <c r="O49" s="8">
        <v>14421.84</v>
      </c>
      <c r="P49" t="s">
        <v>432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491</v>
      </c>
      <c r="AE49" s="4">
        <v>43441</v>
      </c>
      <c r="AF49" s="4">
        <v>43441</v>
      </c>
      <c r="AG49" s="3" t="s">
        <v>548</v>
      </c>
    </row>
    <row r="50" spans="1:33" ht="16.5" x14ac:dyDescent="0.3">
      <c r="A50">
        <v>2018</v>
      </c>
      <c r="B50" s="4">
        <v>43282</v>
      </c>
      <c r="C50" s="4">
        <v>43441</v>
      </c>
      <c r="D50" t="s">
        <v>83</v>
      </c>
      <c r="E50" t="s">
        <v>375</v>
      </c>
      <c r="F50" t="s">
        <v>392</v>
      </c>
      <c r="G50" t="s">
        <v>392</v>
      </c>
      <c r="H50" t="s">
        <v>222</v>
      </c>
      <c r="I50" t="s">
        <v>393</v>
      </c>
      <c r="J50" t="s">
        <v>394</v>
      </c>
      <c r="K50" t="s">
        <v>395</v>
      </c>
      <c r="L50" t="s">
        <v>93</v>
      </c>
      <c r="M50" s="7">
        <v>18935.43</v>
      </c>
      <c r="N50" t="s">
        <v>432</v>
      </c>
      <c r="O50" s="8">
        <v>15996.02</v>
      </c>
      <c r="P50" t="s">
        <v>432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491</v>
      </c>
      <c r="AE50" s="4">
        <v>43441</v>
      </c>
      <c r="AF50" s="4">
        <v>43441</v>
      </c>
      <c r="AG50" s="3" t="s">
        <v>548</v>
      </c>
    </row>
    <row r="51" spans="1:33" ht="16.5" x14ac:dyDescent="0.3">
      <c r="A51">
        <v>2018</v>
      </c>
      <c r="B51" s="4">
        <v>43282</v>
      </c>
      <c r="C51" s="4">
        <v>43441</v>
      </c>
      <c r="D51" t="s">
        <v>83</v>
      </c>
      <c r="E51" t="s">
        <v>379</v>
      </c>
      <c r="F51" t="s">
        <v>353</v>
      </c>
      <c r="G51" t="s">
        <v>353</v>
      </c>
      <c r="H51" t="s">
        <v>396</v>
      </c>
      <c r="I51" t="s">
        <v>397</v>
      </c>
      <c r="J51" t="s">
        <v>398</v>
      </c>
      <c r="K51" t="s">
        <v>314</v>
      </c>
      <c r="L51" t="s">
        <v>94</v>
      </c>
      <c r="M51" s="7">
        <v>16855.05</v>
      </c>
      <c r="N51" t="s">
        <v>432</v>
      </c>
      <c r="O51" s="8">
        <v>14421.84</v>
      </c>
      <c r="P51" t="s">
        <v>432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491</v>
      </c>
      <c r="AE51" s="4">
        <v>43441</v>
      </c>
      <c r="AF51" s="4">
        <v>43441</v>
      </c>
      <c r="AG51" s="3" t="s">
        <v>548</v>
      </c>
    </row>
    <row r="52" spans="1:33" ht="16.5" x14ac:dyDescent="0.3">
      <c r="A52">
        <v>2018</v>
      </c>
      <c r="B52" s="4">
        <v>43282</v>
      </c>
      <c r="C52" s="4">
        <v>43441</v>
      </c>
      <c r="D52" t="s">
        <v>83</v>
      </c>
      <c r="E52" t="s">
        <v>254</v>
      </c>
      <c r="F52" t="s">
        <v>290</v>
      </c>
      <c r="G52" t="s">
        <v>290</v>
      </c>
      <c r="H52" t="s">
        <v>239</v>
      </c>
      <c r="I52" t="s">
        <v>399</v>
      </c>
      <c r="J52" t="s">
        <v>400</v>
      </c>
      <c r="K52" t="s">
        <v>311</v>
      </c>
      <c r="L52" t="s">
        <v>94</v>
      </c>
      <c r="M52" s="7">
        <v>14518.92</v>
      </c>
      <c r="N52" t="s">
        <v>432</v>
      </c>
      <c r="O52" s="8">
        <v>12654.16</v>
      </c>
      <c r="P52" t="s">
        <v>432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491</v>
      </c>
      <c r="AE52" s="4">
        <v>43441</v>
      </c>
      <c r="AF52" s="4">
        <v>43441</v>
      </c>
      <c r="AG52" s="3" t="s">
        <v>548</v>
      </c>
    </row>
    <row r="53" spans="1:33" ht="16.5" x14ac:dyDescent="0.3">
      <c r="A53">
        <v>2018</v>
      </c>
      <c r="B53" s="4">
        <v>43282</v>
      </c>
      <c r="C53" s="4">
        <v>43441</v>
      </c>
      <c r="D53" t="s">
        <v>83</v>
      </c>
      <c r="E53" t="s">
        <v>254</v>
      </c>
      <c r="F53" t="s">
        <v>290</v>
      </c>
      <c r="G53" t="s">
        <v>290</v>
      </c>
      <c r="H53" t="s">
        <v>302</v>
      </c>
      <c r="I53" t="s">
        <v>401</v>
      </c>
      <c r="J53" t="s">
        <v>402</v>
      </c>
      <c r="K53" t="s">
        <v>403</v>
      </c>
      <c r="L53" t="s">
        <v>94</v>
      </c>
      <c r="M53" s="7">
        <v>14518.92</v>
      </c>
      <c r="N53" t="s">
        <v>432</v>
      </c>
      <c r="O53" s="8">
        <v>12654.16</v>
      </c>
      <c r="P53" t="s">
        <v>432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491</v>
      </c>
      <c r="AE53" s="4">
        <v>43441</v>
      </c>
      <c r="AF53" s="4">
        <v>43441</v>
      </c>
      <c r="AG53" s="3" t="s">
        <v>548</v>
      </c>
    </row>
    <row r="54" spans="1:33" ht="16.5" x14ac:dyDescent="0.3">
      <c r="A54">
        <v>2018</v>
      </c>
      <c r="B54" s="4">
        <v>43282</v>
      </c>
      <c r="C54" s="4">
        <v>43441</v>
      </c>
      <c r="D54" t="s">
        <v>83</v>
      </c>
      <c r="E54" t="s">
        <v>254</v>
      </c>
      <c r="F54" t="s">
        <v>290</v>
      </c>
      <c r="G54" t="s">
        <v>290</v>
      </c>
      <c r="H54" t="s">
        <v>404</v>
      </c>
      <c r="I54" t="s">
        <v>405</v>
      </c>
      <c r="J54" t="s">
        <v>406</v>
      </c>
      <c r="K54" t="s">
        <v>407</v>
      </c>
      <c r="L54" t="s">
        <v>94</v>
      </c>
      <c r="M54" s="7">
        <v>14518.92</v>
      </c>
      <c r="N54" t="s">
        <v>432</v>
      </c>
      <c r="O54" s="8">
        <v>12654.16</v>
      </c>
      <c r="P54" t="s">
        <v>432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491</v>
      </c>
      <c r="AE54" s="4">
        <v>43441</v>
      </c>
      <c r="AF54" s="4">
        <v>43441</v>
      </c>
      <c r="AG54" s="3" t="s">
        <v>548</v>
      </c>
    </row>
    <row r="55" spans="1:33" ht="16.5" x14ac:dyDescent="0.3">
      <c r="A55">
        <v>2018</v>
      </c>
      <c r="B55" s="4">
        <v>43282</v>
      </c>
      <c r="C55" s="4">
        <v>43441</v>
      </c>
      <c r="D55" t="s">
        <v>83</v>
      </c>
      <c r="E55" t="s">
        <v>254</v>
      </c>
      <c r="F55" t="s">
        <v>290</v>
      </c>
      <c r="G55" t="s">
        <v>290</v>
      </c>
      <c r="H55" t="s">
        <v>250</v>
      </c>
      <c r="I55" t="s">
        <v>408</v>
      </c>
      <c r="J55" t="s">
        <v>409</v>
      </c>
      <c r="K55" t="s">
        <v>410</v>
      </c>
      <c r="L55" t="s">
        <v>94</v>
      </c>
      <c r="M55" s="7">
        <v>14518.92</v>
      </c>
      <c r="N55" t="s">
        <v>432</v>
      </c>
      <c r="O55" s="8">
        <v>12654.16</v>
      </c>
      <c r="P55" t="s">
        <v>432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491</v>
      </c>
      <c r="AE55" s="4">
        <v>43441</v>
      </c>
      <c r="AF55" s="4">
        <v>43441</v>
      </c>
      <c r="AG55" s="3" t="s">
        <v>548</v>
      </c>
    </row>
    <row r="56" spans="1:33" ht="16.5" x14ac:dyDescent="0.3">
      <c r="A56">
        <v>2018</v>
      </c>
      <c r="B56" s="4">
        <v>43282</v>
      </c>
      <c r="C56" s="4">
        <v>43441</v>
      </c>
      <c r="D56" t="s">
        <v>83</v>
      </c>
      <c r="E56" t="s">
        <v>379</v>
      </c>
      <c r="F56" t="s">
        <v>353</v>
      </c>
      <c r="G56" t="s">
        <v>353</v>
      </c>
      <c r="H56" t="s">
        <v>411</v>
      </c>
      <c r="I56" t="s">
        <v>405</v>
      </c>
      <c r="J56" t="s">
        <v>370</v>
      </c>
      <c r="K56" t="s">
        <v>262</v>
      </c>
      <c r="L56" t="s">
        <v>94</v>
      </c>
      <c r="M56" s="7">
        <v>16855.05</v>
      </c>
      <c r="N56" t="s">
        <v>432</v>
      </c>
      <c r="O56" s="8">
        <v>14421.84</v>
      </c>
      <c r="P56" t="s">
        <v>432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491</v>
      </c>
      <c r="AE56" s="4">
        <v>43441</v>
      </c>
      <c r="AF56" s="4">
        <v>43441</v>
      </c>
      <c r="AG56" s="3" t="s">
        <v>548</v>
      </c>
    </row>
    <row r="57" spans="1:33" ht="16.5" x14ac:dyDescent="0.3">
      <c r="A57">
        <v>2018</v>
      </c>
      <c r="B57" s="4">
        <v>43282</v>
      </c>
      <c r="C57" s="4">
        <v>43441</v>
      </c>
      <c r="D57" t="s">
        <v>83</v>
      </c>
      <c r="E57" t="s">
        <v>379</v>
      </c>
      <c r="F57" t="s">
        <v>348</v>
      </c>
      <c r="G57" t="s">
        <v>348</v>
      </c>
      <c r="H57" t="s">
        <v>322</v>
      </c>
      <c r="I57" t="s">
        <v>412</v>
      </c>
      <c r="J57" t="s">
        <v>413</v>
      </c>
      <c r="K57" t="s">
        <v>414</v>
      </c>
      <c r="L57" t="s">
        <v>94</v>
      </c>
      <c r="M57" s="7">
        <v>16855.05</v>
      </c>
      <c r="N57" t="s">
        <v>432</v>
      </c>
      <c r="O57" s="8">
        <v>14421.84</v>
      </c>
      <c r="P57" t="s">
        <v>432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491</v>
      </c>
      <c r="AE57" s="4">
        <v>43441</v>
      </c>
      <c r="AF57" s="4">
        <v>43441</v>
      </c>
      <c r="AG57" s="3" t="s">
        <v>548</v>
      </c>
    </row>
    <row r="58" spans="1:33" ht="16.5" x14ac:dyDescent="0.3">
      <c r="A58">
        <v>2018</v>
      </c>
      <c r="B58" s="4">
        <v>43282</v>
      </c>
      <c r="C58" s="4">
        <v>43441</v>
      </c>
      <c r="D58" t="s">
        <v>83</v>
      </c>
      <c r="E58" t="s">
        <v>341</v>
      </c>
      <c r="F58" t="s">
        <v>415</v>
      </c>
      <c r="G58" t="s">
        <v>415</v>
      </c>
      <c r="H58" t="s">
        <v>416</v>
      </c>
      <c r="I58" t="s">
        <v>417</v>
      </c>
      <c r="J58" t="s">
        <v>418</v>
      </c>
      <c r="K58" t="s">
        <v>419</v>
      </c>
      <c r="L58" t="s">
        <v>94</v>
      </c>
      <c r="M58" s="7">
        <v>36130.18</v>
      </c>
      <c r="N58" t="s">
        <v>432</v>
      </c>
      <c r="O58" s="8">
        <v>28780.38</v>
      </c>
      <c r="P58" t="s">
        <v>432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491</v>
      </c>
      <c r="AE58" s="4">
        <v>43441</v>
      </c>
      <c r="AF58" s="4">
        <v>43441</v>
      </c>
      <c r="AG58" s="3" t="s">
        <v>548</v>
      </c>
    </row>
    <row r="59" spans="1:33" ht="16.5" x14ac:dyDescent="0.3">
      <c r="A59">
        <v>2018</v>
      </c>
      <c r="B59" s="4">
        <v>43282</v>
      </c>
      <c r="C59" s="4">
        <v>43441</v>
      </c>
      <c r="D59" t="s">
        <v>83</v>
      </c>
      <c r="E59" t="s">
        <v>420</v>
      </c>
      <c r="F59" t="s">
        <v>338</v>
      </c>
      <c r="G59" t="s">
        <v>338</v>
      </c>
      <c r="H59" t="s">
        <v>421</v>
      </c>
      <c r="I59" t="s">
        <v>422</v>
      </c>
      <c r="J59" t="s">
        <v>423</v>
      </c>
      <c r="K59" t="s">
        <v>424</v>
      </c>
      <c r="L59" t="s">
        <v>94</v>
      </c>
      <c r="M59" s="7">
        <v>13129.5</v>
      </c>
      <c r="N59" t="s">
        <v>432</v>
      </c>
      <c r="O59" s="8">
        <v>11592.46</v>
      </c>
      <c r="P59" t="s">
        <v>432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491</v>
      </c>
      <c r="AE59" s="4">
        <v>43441</v>
      </c>
      <c r="AF59" s="4">
        <v>43441</v>
      </c>
      <c r="AG59" s="3" t="s">
        <v>548</v>
      </c>
    </row>
    <row r="60" spans="1:33" ht="16.5" x14ac:dyDescent="0.3">
      <c r="A60">
        <v>2018</v>
      </c>
      <c r="B60" s="4">
        <v>43282</v>
      </c>
      <c r="C60" s="4">
        <v>43441</v>
      </c>
      <c r="D60" t="s">
        <v>83</v>
      </c>
      <c r="E60" t="s">
        <v>341</v>
      </c>
      <c r="F60" t="s">
        <v>425</v>
      </c>
      <c r="G60" t="s">
        <v>425</v>
      </c>
      <c r="H60" t="s">
        <v>426</v>
      </c>
      <c r="I60" t="s">
        <v>427</v>
      </c>
      <c r="J60" t="s">
        <v>266</v>
      </c>
      <c r="K60" t="s">
        <v>247</v>
      </c>
      <c r="L60" t="s">
        <v>94</v>
      </c>
      <c r="M60" s="7">
        <v>36130.18</v>
      </c>
      <c r="N60" t="s">
        <v>432</v>
      </c>
      <c r="O60" s="8">
        <v>28780.38</v>
      </c>
      <c r="P60" t="s">
        <v>432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491</v>
      </c>
      <c r="AE60" s="4">
        <v>43441</v>
      </c>
      <c r="AF60" s="4">
        <v>43441</v>
      </c>
      <c r="AG60" s="3" t="s">
        <v>548</v>
      </c>
    </row>
    <row r="61" spans="1:33" ht="16.5" x14ac:dyDescent="0.3">
      <c r="A61">
        <v>2018</v>
      </c>
      <c r="B61" s="4">
        <v>43282</v>
      </c>
      <c r="C61" s="4">
        <v>43441</v>
      </c>
      <c r="D61" t="s">
        <v>83</v>
      </c>
      <c r="E61" t="s">
        <v>366</v>
      </c>
      <c r="F61" t="s">
        <v>338</v>
      </c>
      <c r="G61" t="s">
        <v>338</v>
      </c>
      <c r="H61" t="s">
        <v>426</v>
      </c>
      <c r="I61" t="s">
        <v>428</v>
      </c>
      <c r="J61" t="s">
        <v>429</v>
      </c>
      <c r="K61" t="s">
        <v>430</v>
      </c>
      <c r="L61" t="s">
        <v>94</v>
      </c>
      <c r="M61" s="7">
        <v>18456.310000000001</v>
      </c>
      <c r="N61" t="s">
        <v>432</v>
      </c>
      <c r="O61" s="8">
        <v>15633.48</v>
      </c>
      <c r="P61" t="s">
        <v>432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491</v>
      </c>
      <c r="AE61" s="4">
        <v>43441</v>
      </c>
      <c r="AF61" s="4">
        <v>43441</v>
      </c>
      <c r="AG61" s="3" t="s">
        <v>548</v>
      </c>
    </row>
    <row r="62" spans="1:33" ht="16.5" x14ac:dyDescent="0.3">
      <c r="A62">
        <v>2018</v>
      </c>
      <c r="B62" s="4">
        <v>43282</v>
      </c>
      <c r="C62" s="4">
        <v>43441</v>
      </c>
      <c r="D62" t="s">
        <v>83</v>
      </c>
      <c r="E62" t="s">
        <v>366</v>
      </c>
      <c r="F62" t="s">
        <v>338</v>
      </c>
      <c r="G62" t="s">
        <v>338</v>
      </c>
      <c r="H62" t="s">
        <v>426</v>
      </c>
      <c r="I62" t="s">
        <v>431</v>
      </c>
      <c r="J62" t="s">
        <v>400</v>
      </c>
      <c r="K62" t="s">
        <v>387</v>
      </c>
      <c r="L62" t="s">
        <v>94</v>
      </c>
      <c r="M62" s="7">
        <v>18456.310000000001</v>
      </c>
      <c r="N62" t="s">
        <v>432</v>
      </c>
      <c r="O62" s="8">
        <v>15633.48</v>
      </c>
      <c r="P62" t="s">
        <v>432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491</v>
      </c>
      <c r="AE62" s="4">
        <v>43441</v>
      </c>
      <c r="AF62" s="4">
        <v>43441</v>
      </c>
      <c r="AG62" s="3" t="s">
        <v>548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>
      <formula1>Hidden_13</formula1>
    </dataValidation>
    <dataValidation type="list" allowBlank="1" showErrorMessage="1" sqref="L8:L18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F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t="s">
        <v>7</v>
      </c>
      <c r="B4" t="s">
        <v>493</v>
      </c>
      <c r="C4" t="s">
        <v>494</v>
      </c>
      <c r="D4" t="s">
        <v>495</v>
      </c>
      <c r="E4" t="s">
        <v>432</v>
      </c>
      <c r="F4" t="s">
        <v>496</v>
      </c>
    </row>
    <row r="5" spans="1:6" x14ac:dyDescent="0.25">
      <c r="A5" t="s">
        <v>10</v>
      </c>
      <c r="B5" t="s">
        <v>493</v>
      </c>
      <c r="C5" t="s">
        <v>497</v>
      </c>
      <c r="D5" t="s">
        <v>498</v>
      </c>
      <c r="E5" t="s">
        <v>432</v>
      </c>
      <c r="F5" t="s">
        <v>496</v>
      </c>
    </row>
    <row r="6" spans="1:6" x14ac:dyDescent="0.25">
      <c r="A6" t="s">
        <v>434</v>
      </c>
      <c r="B6" t="s">
        <v>493</v>
      </c>
      <c r="C6" t="s">
        <v>499</v>
      </c>
      <c r="D6" t="s">
        <v>499</v>
      </c>
      <c r="E6" t="s">
        <v>432</v>
      </c>
      <c r="F6" t="s">
        <v>496</v>
      </c>
    </row>
    <row r="7" spans="1:6" x14ac:dyDescent="0.25">
      <c r="A7" t="s">
        <v>8</v>
      </c>
      <c r="B7" t="s">
        <v>493</v>
      </c>
      <c r="C7" t="s">
        <v>499</v>
      </c>
      <c r="D7" t="s">
        <v>499</v>
      </c>
      <c r="E7" t="s">
        <v>432</v>
      </c>
      <c r="F7" t="s">
        <v>496</v>
      </c>
    </row>
    <row r="8" spans="1:6" x14ac:dyDescent="0.25">
      <c r="A8" t="s">
        <v>435</v>
      </c>
      <c r="B8" t="s">
        <v>493</v>
      </c>
      <c r="C8" t="s">
        <v>500</v>
      </c>
      <c r="D8" t="s">
        <v>501</v>
      </c>
      <c r="E8" t="s">
        <v>432</v>
      </c>
      <c r="F8" t="s">
        <v>496</v>
      </c>
    </row>
    <row r="9" spans="1:6" x14ac:dyDescent="0.25">
      <c r="A9" t="s">
        <v>11</v>
      </c>
      <c r="B9" t="s">
        <v>493</v>
      </c>
      <c r="C9" t="s">
        <v>499</v>
      </c>
      <c r="D9" t="s">
        <v>499</v>
      </c>
      <c r="E9" t="s">
        <v>432</v>
      </c>
      <c r="F9" t="s">
        <v>496</v>
      </c>
    </row>
    <row r="10" spans="1:6" x14ac:dyDescent="0.25">
      <c r="A10" t="s">
        <v>436</v>
      </c>
      <c r="B10" t="s">
        <v>493</v>
      </c>
      <c r="C10" t="s">
        <v>502</v>
      </c>
      <c r="D10" t="s">
        <v>503</v>
      </c>
      <c r="E10" t="s">
        <v>432</v>
      </c>
      <c r="F10" t="s">
        <v>496</v>
      </c>
    </row>
    <row r="11" spans="1:6" x14ac:dyDescent="0.25">
      <c r="A11" t="s">
        <v>438</v>
      </c>
      <c r="B11" t="s">
        <v>493</v>
      </c>
      <c r="C11" t="s">
        <v>504</v>
      </c>
      <c r="D11" t="s">
        <v>505</v>
      </c>
      <c r="E11" t="s">
        <v>432</v>
      </c>
      <c r="F11" t="s">
        <v>496</v>
      </c>
    </row>
    <row r="12" spans="1:6" x14ac:dyDescent="0.25">
      <c r="A12" t="s">
        <v>9</v>
      </c>
      <c r="B12" t="s">
        <v>493</v>
      </c>
      <c r="C12" t="s">
        <v>506</v>
      </c>
      <c r="D12" t="s">
        <v>507</v>
      </c>
      <c r="E12" t="s">
        <v>432</v>
      </c>
      <c r="F12" t="s">
        <v>496</v>
      </c>
    </row>
    <row r="13" spans="1:6" x14ac:dyDescent="0.25">
      <c r="A13" t="s">
        <v>12</v>
      </c>
      <c r="B13" t="s">
        <v>493</v>
      </c>
      <c r="C13" t="s">
        <v>499</v>
      </c>
      <c r="D13" t="s">
        <v>499</v>
      </c>
      <c r="E13" t="s">
        <v>432</v>
      </c>
      <c r="F13" t="s">
        <v>496</v>
      </c>
    </row>
    <row r="14" spans="1:6" x14ac:dyDescent="0.25">
      <c r="A14" t="s">
        <v>440</v>
      </c>
      <c r="B14" t="s">
        <v>493</v>
      </c>
      <c r="C14" t="s">
        <v>499</v>
      </c>
      <c r="D14" t="s">
        <v>499</v>
      </c>
      <c r="E14" t="s">
        <v>432</v>
      </c>
      <c r="F14" t="s">
        <v>496</v>
      </c>
    </row>
    <row r="15" spans="1:6" x14ac:dyDescent="0.25">
      <c r="A15" t="s">
        <v>441</v>
      </c>
      <c r="B15" t="s">
        <v>493</v>
      </c>
      <c r="C15" t="s">
        <v>508</v>
      </c>
      <c r="D15" t="s">
        <v>509</v>
      </c>
      <c r="E15" t="s">
        <v>432</v>
      </c>
      <c r="F15" t="s">
        <v>496</v>
      </c>
    </row>
    <row r="16" spans="1:6" x14ac:dyDescent="0.25">
      <c r="A16" t="s">
        <v>13</v>
      </c>
      <c r="B16" t="s">
        <v>493</v>
      </c>
      <c r="C16" t="s">
        <v>499</v>
      </c>
      <c r="D16" t="s">
        <v>499</v>
      </c>
      <c r="E16" t="s">
        <v>432</v>
      </c>
      <c r="F16" t="s">
        <v>496</v>
      </c>
    </row>
    <row r="17" spans="1:6" x14ac:dyDescent="0.25">
      <c r="A17" t="s">
        <v>14</v>
      </c>
      <c r="B17" t="s">
        <v>493</v>
      </c>
      <c r="C17" t="s">
        <v>499</v>
      </c>
      <c r="D17" t="s">
        <v>499</v>
      </c>
      <c r="E17" t="s">
        <v>432</v>
      </c>
      <c r="F17" t="s">
        <v>496</v>
      </c>
    </row>
    <row r="18" spans="1:6" x14ac:dyDescent="0.25">
      <c r="A18" t="s">
        <v>443</v>
      </c>
      <c r="B18" t="s">
        <v>493</v>
      </c>
      <c r="C18" t="s">
        <v>508</v>
      </c>
      <c r="D18" t="s">
        <v>509</v>
      </c>
      <c r="E18" t="s">
        <v>432</v>
      </c>
      <c r="F18" t="s">
        <v>496</v>
      </c>
    </row>
    <row r="19" spans="1:6" x14ac:dyDescent="0.25">
      <c r="A19" t="s">
        <v>445</v>
      </c>
      <c r="B19" t="s">
        <v>493</v>
      </c>
      <c r="C19" t="s">
        <v>510</v>
      </c>
      <c r="D19" t="s">
        <v>511</v>
      </c>
      <c r="E19" t="s">
        <v>432</v>
      </c>
      <c r="F19" t="s">
        <v>496</v>
      </c>
    </row>
    <row r="20" spans="1:6" x14ac:dyDescent="0.25">
      <c r="A20" t="s">
        <v>446</v>
      </c>
      <c r="B20" t="s">
        <v>493</v>
      </c>
      <c r="C20" t="s">
        <v>508</v>
      </c>
      <c r="D20" t="s">
        <v>509</v>
      </c>
      <c r="E20" t="s">
        <v>432</v>
      </c>
      <c r="F20" t="s">
        <v>496</v>
      </c>
    </row>
    <row r="21" spans="1:6" x14ac:dyDescent="0.25">
      <c r="A21" t="s">
        <v>447</v>
      </c>
      <c r="B21" t="s">
        <v>493</v>
      </c>
      <c r="C21" t="s">
        <v>508</v>
      </c>
      <c r="D21" t="s">
        <v>509</v>
      </c>
      <c r="E21" t="s">
        <v>432</v>
      </c>
      <c r="F21" t="s">
        <v>496</v>
      </c>
    </row>
    <row r="22" spans="1:6" x14ac:dyDescent="0.25">
      <c r="A22" t="s">
        <v>449</v>
      </c>
      <c r="B22" t="s">
        <v>493</v>
      </c>
      <c r="C22" t="s">
        <v>499</v>
      </c>
      <c r="D22" t="s">
        <v>499</v>
      </c>
      <c r="E22" t="s">
        <v>432</v>
      </c>
      <c r="F22" t="s">
        <v>496</v>
      </c>
    </row>
    <row r="23" spans="1:6" x14ac:dyDescent="0.25">
      <c r="A23" t="s">
        <v>451</v>
      </c>
      <c r="B23" t="s">
        <v>493</v>
      </c>
      <c r="C23" t="s">
        <v>512</v>
      </c>
      <c r="D23" t="s">
        <v>513</v>
      </c>
      <c r="E23" t="s">
        <v>432</v>
      </c>
      <c r="F23" t="s">
        <v>496</v>
      </c>
    </row>
    <row r="24" spans="1:6" x14ac:dyDescent="0.25">
      <c r="A24" t="s">
        <v>453</v>
      </c>
      <c r="B24" t="s">
        <v>493</v>
      </c>
      <c r="C24" t="s">
        <v>514</v>
      </c>
      <c r="D24" t="s">
        <v>515</v>
      </c>
      <c r="E24" t="s">
        <v>432</v>
      </c>
      <c r="F24" t="s">
        <v>496</v>
      </c>
    </row>
    <row r="25" spans="1:6" x14ac:dyDescent="0.25">
      <c r="A25" t="s">
        <v>455</v>
      </c>
      <c r="B25" t="s">
        <v>493</v>
      </c>
      <c r="C25" t="s">
        <v>514</v>
      </c>
      <c r="D25" t="s">
        <v>516</v>
      </c>
      <c r="E25" t="s">
        <v>432</v>
      </c>
      <c r="F25" t="s">
        <v>496</v>
      </c>
    </row>
    <row r="26" spans="1:6" x14ac:dyDescent="0.25">
      <c r="A26" t="s">
        <v>456</v>
      </c>
      <c r="B26" t="s">
        <v>493</v>
      </c>
      <c r="C26" t="s">
        <v>517</v>
      </c>
      <c r="D26" t="s">
        <v>518</v>
      </c>
      <c r="E26" t="s">
        <v>432</v>
      </c>
      <c r="F26" t="s">
        <v>496</v>
      </c>
    </row>
    <row r="27" spans="1:6" x14ac:dyDescent="0.25">
      <c r="A27" t="s">
        <v>457</v>
      </c>
      <c r="B27" t="s">
        <v>493</v>
      </c>
      <c r="C27" t="s">
        <v>519</v>
      </c>
      <c r="D27" t="s">
        <v>520</v>
      </c>
      <c r="E27" t="s">
        <v>432</v>
      </c>
      <c r="F27" t="s">
        <v>496</v>
      </c>
    </row>
    <row r="28" spans="1:6" x14ac:dyDescent="0.25">
      <c r="A28" t="s">
        <v>458</v>
      </c>
      <c r="B28" t="s">
        <v>493</v>
      </c>
      <c r="C28" t="s">
        <v>521</v>
      </c>
      <c r="D28" t="s">
        <v>522</v>
      </c>
      <c r="E28" t="s">
        <v>432</v>
      </c>
      <c r="F28" t="s">
        <v>496</v>
      </c>
    </row>
    <row r="29" spans="1:6" x14ac:dyDescent="0.25">
      <c r="A29" t="s">
        <v>460</v>
      </c>
      <c r="B29" t="s">
        <v>493</v>
      </c>
      <c r="C29" t="s">
        <v>523</v>
      </c>
      <c r="D29" t="s">
        <v>524</v>
      </c>
      <c r="E29" t="s">
        <v>432</v>
      </c>
      <c r="F29" t="s">
        <v>496</v>
      </c>
    </row>
    <row r="30" spans="1:6" x14ac:dyDescent="0.25">
      <c r="A30" t="s">
        <v>461</v>
      </c>
      <c r="B30" t="s">
        <v>493</v>
      </c>
      <c r="C30" t="s">
        <v>523</v>
      </c>
      <c r="D30" t="s">
        <v>524</v>
      </c>
      <c r="E30" t="s">
        <v>432</v>
      </c>
      <c r="F30" t="s">
        <v>496</v>
      </c>
    </row>
    <row r="31" spans="1:6" x14ac:dyDescent="0.25">
      <c r="A31" t="s">
        <v>463</v>
      </c>
      <c r="B31" t="s">
        <v>493</v>
      </c>
      <c r="C31" t="s">
        <v>525</v>
      </c>
      <c r="D31" t="s">
        <v>526</v>
      </c>
      <c r="E31" t="s">
        <v>432</v>
      </c>
      <c r="F31" t="s">
        <v>496</v>
      </c>
    </row>
    <row r="32" spans="1:6" x14ac:dyDescent="0.25">
      <c r="A32" t="s">
        <v>464</v>
      </c>
      <c r="B32" t="s">
        <v>493</v>
      </c>
      <c r="C32" t="s">
        <v>527</v>
      </c>
      <c r="D32" t="s">
        <v>528</v>
      </c>
      <c r="E32" t="s">
        <v>432</v>
      </c>
      <c r="F32" t="s">
        <v>496</v>
      </c>
    </row>
    <row r="33" spans="1:6" x14ac:dyDescent="0.25">
      <c r="A33" t="s">
        <v>465</v>
      </c>
      <c r="B33" t="s">
        <v>493</v>
      </c>
      <c r="C33" t="s">
        <v>517</v>
      </c>
      <c r="D33" t="s">
        <v>518</v>
      </c>
      <c r="E33" t="s">
        <v>432</v>
      </c>
      <c r="F33" t="s">
        <v>496</v>
      </c>
    </row>
    <row r="34" spans="1:6" x14ac:dyDescent="0.25">
      <c r="A34" t="s">
        <v>466</v>
      </c>
      <c r="B34" t="s">
        <v>493</v>
      </c>
      <c r="C34" s="5">
        <f>15969.04*2</f>
        <v>31938.080000000002</v>
      </c>
      <c r="D34" s="5">
        <f>11251.72*2</f>
        <v>22503.439999999999</v>
      </c>
      <c r="E34" t="s">
        <v>432</v>
      </c>
      <c r="F34" t="s">
        <v>496</v>
      </c>
    </row>
    <row r="35" spans="1:6" x14ac:dyDescent="0.25">
      <c r="A35" t="s">
        <v>467</v>
      </c>
      <c r="B35" t="s">
        <v>493</v>
      </c>
      <c r="C35" s="5">
        <f>12909.5*2</f>
        <v>25819</v>
      </c>
      <c r="D35" s="5">
        <f>9808.28*2</f>
        <v>19616.560000000001</v>
      </c>
      <c r="E35" t="s">
        <v>432</v>
      </c>
      <c r="F35" t="s">
        <v>496</v>
      </c>
    </row>
    <row r="36" spans="1:6" x14ac:dyDescent="0.25">
      <c r="A36" t="s">
        <v>468</v>
      </c>
      <c r="B36" t="s">
        <v>493</v>
      </c>
      <c r="C36" s="5">
        <f>12909.5*2</f>
        <v>25819</v>
      </c>
      <c r="D36" s="5">
        <f>9808.28*2</f>
        <v>19616.560000000001</v>
      </c>
      <c r="E36" t="s">
        <v>432</v>
      </c>
      <c r="F36" t="s">
        <v>496</v>
      </c>
    </row>
    <row r="37" spans="1:6" x14ac:dyDescent="0.25">
      <c r="A37" t="s">
        <v>469</v>
      </c>
      <c r="B37" t="s">
        <v>493</v>
      </c>
      <c r="C37" s="5">
        <f>15969.04*2</f>
        <v>31938.080000000002</v>
      </c>
      <c r="D37" s="5">
        <f>11279.33*2</f>
        <v>22558.66</v>
      </c>
      <c r="E37" t="s">
        <v>432</v>
      </c>
      <c r="F37" t="s">
        <v>496</v>
      </c>
    </row>
    <row r="38" spans="1:6" x14ac:dyDescent="0.25">
      <c r="A38" t="s">
        <v>470</v>
      </c>
      <c r="B38" t="s">
        <v>493</v>
      </c>
      <c r="C38" s="5">
        <f>20241.1*2</f>
        <v>40482.199999999997</v>
      </c>
      <c r="D38" s="5">
        <f>14219.11*2</f>
        <v>28438.22</v>
      </c>
      <c r="E38" t="s">
        <v>432</v>
      </c>
      <c r="F38" t="s">
        <v>496</v>
      </c>
    </row>
    <row r="39" spans="1:6" x14ac:dyDescent="0.25">
      <c r="A39" t="s">
        <v>471</v>
      </c>
      <c r="B39" t="s">
        <v>493</v>
      </c>
      <c r="C39" s="5">
        <f>13100*2</f>
        <v>26200</v>
      </c>
      <c r="D39" s="5">
        <f>9871.57*2</f>
        <v>19743.14</v>
      </c>
      <c r="E39" t="s">
        <v>432</v>
      </c>
      <c r="F39" t="s">
        <v>496</v>
      </c>
    </row>
    <row r="40" spans="1:6" x14ac:dyDescent="0.25">
      <c r="A40" t="s">
        <v>472</v>
      </c>
      <c r="B40" t="s">
        <v>493</v>
      </c>
      <c r="C40" s="5">
        <f>15969.04*2</f>
        <v>31938.080000000002</v>
      </c>
      <c r="D40" s="5">
        <f>11251.72*2</f>
        <v>22503.439999999999</v>
      </c>
      <c r="E40" t="s">
        <v>432</v>
      </c>
      <c r="F40" t="s">
        <v>496</v>
      </c>
    </row>
    <row r="41" spans="1:6" x14ac:dyDescent="0.25">
      <c r="A41" t="s">
        <v>473</v>
      </c>
      <c r="B41" t="s">
        <v>493</v>
      </c>
      <c r="C41" s="5">
        <f>15466.5*2</f>
        <v>30933</v>
      </c>
      <c r="D41" s="5">
        <f>11496.4*2</f>
        <v>22992.799999999999</v>
      </c>
      <c r="E41" t="s">
        <v>432</v>
      </c>
      <c r="F41" t="s">
        <v>496</v>
      </c>
    </row>
    <row r="42" spans="1:6" x14ac:dyDescent="0.25">
      <c r="A42" t="s">
        <v>474</v>
      </c>
      <c r="B42" t="s">
        <v>493</v>
      </c>
      <c r="C42" s="5">
        <f>7659.5*2</f>
        <v>15319</v>
      </c>
      <c r="D42" s="5">
        <f>3550.33*2</f>
        <v>7100.66</v>
      </c>
      <c r="E42" t="s">
        <v>432</v>
      </c>
      <c r="F42" t="s">
        <v>496</v>
      </c>
    </row>
    <row r="43" spans="1:6" x14ac:dyDescent="0.25">
      <c r="A43" t="s">
        <v>475</v>
      </c>
      <c r="B43" t="s">
        <v>493</v>
      </c>
      <c r="C43" s="5">
        <f>7659.5*2</f>
        <v>15319</v>
      </c>
      <c r="D43" s="5">
        <f>4437.91*2</f>
        <v>8875.82</v>
      </c>
      <c r="E43" t="s">
        <v>432</v>
      </c>
      <c r="F43" t="s">
        <v>496</v>
      </c>
    </row>
    <row r="44" spans="1:6" x14ac:dyDescent="0.25">
      <c r="A44" t="s">
        <v>476</v>
      </c>
      <c r="B44" t="s">
        <v>493</v>
      </c>
      <c r="C44" s="5">
        <f>7659.5*2</f>
        <v>15319</v>
      </c>
      <c r="D44" s="5">
        <f>5917.21*2</f>
        <v>11834.42</v>
      </c>
      <c r="E44" t="s">
        <v>432</v>
      </c>
      <c r="F44" t="s">
        <v>496</v>
      </c>
    </row>
    <row r="45" spans="1:6" x14ac:dyDescent="0.25">
      <c r="A45" t="s">
        <v>477</v>
      </c>
      <c r="B45" t="s">
        <v>493</v>
      </c>
      <c r="C45" s="5">
        <f>9409.5*2</f>
        <v>18819</v>
      </c>
      <c r="D45" s="5">
        <f>7247.46*2</f>
        <v>14494.92</v>
      </c>
      <c r="E45" t="s">
        <v>432</v>
      </c>
      <c r="F45" t="s">
        <v>496</v>
      </c>
    </row>
    <row r="46" spans="1:6" x14ac:dyDescent="0.25">
      <c r="A46" t="s">
        <v>478</v>
      </c>
      <c r="B46" t="s">
        <v>493</v>
      </c>
      <c r="C46" s="5">
        <f>20171.49*2</f>
        <v>40342.980000000003</v>
      </c>
      <c r="D46" s="5">
        <f>14796.38*2</f>
        <v>29592.76</v>
      </c>
      <c r="E46" t="s">
        <v>432</v>
      </c>
      <c r="F46" t="s">
        <v>496</v>
      </c>
    </row>
    <row r="47" spans="1:6" x14ac:dyDescent="0.25">
      <c r="A47" t="s">
        <v>479</v>
      </c>
      <c r="B47" t="s">
        <v>493</v>
      </c>
      <c r="C47" s="5">
        <f>18159.5*2</f>
        <v>36319</v>
      </c>
      <c r="D47" s="5">
        <f>13458.95*2</f>
        <v>26917.9</v>
      </c>
      <c r="E47" t="s">
        <v>432</v>
      </c>
      <c r="F47" t="s">
        <v>496</v>
      </c>
    </row>
    <row r="48" spans="1:6" x14ac:dyDescent="0.25">
      <c r="A48" t="s">
        <v>480</v>
      </c>
      <c r="B48" t="s">
        <v>493</v>
      </c>
      <c r="C48" s="5">
        <f>90000*2</f>
        <v>180000</v>
      </c>
      <c r="D48" s="5">
        <f>6961.42*2</f>
        <v>13922.84</v>
      </c>
      <c r="E48" t="s">
        <v>432</v>
      </c>
      <c r="F48" t="s">
        <v>496</v>
      </c>
    </row>
    <row r="49" spans="1:6" x14ac:dyDescent="0.25">
      <c r="A49" t="s">
        <v>481</v>
      </c>
      <c r="B49" t="s">
        <v>493</v>
      </c>
      <c r="C49" s="5">
        <f>90000*2</f>
        <v>180000</v>
      </c>
      <c r="D49" s="5">
        <f>6961.42*2</f>
        <v>13922.84</v>
      </c>
      <c r="E49" t="s">
        <v>432</v>
      </c>
      <c r="F49" t="s">
        <v>496</v>
      </c>
    </row>
    <row r="50" spans="1:6" x14ac:dyDescent="0.25">
      <c r="A50" t="s">
        <v>482</v>
      </c>
      <c r="B50" t="s">
        <v>493</v>
      </c>
      <c r="C50" s="5">
        <f>90000*2</f>
        <v>180000</v>
      </c>
      <c r="D50" s="5">
        <f>6961.41*2</f>
        <v>13922.82</v>
      </c>
      <c r="E50" t="s">
        <v>432</v>
      </c>
      <c r="F50" t="s">
        <v>496</v>
      </c>
    </row>
    <row r="51" spans="1:6" x14ac:dyDescent="0.25">
      <c r="A51" t="s">
        <v>483</v>
      </c>
      <c r="B51" t="s">
        <v>493</v>
      </c>
      <c r="C51" s="5">
        <f>90000*2</f>
        <v>180000</v>
      </c>
      <c r="D51" s="5">
        <f>3828.78*2</f>
        <v>7657.56</v>
      </c>
      <c r="E51" t="s">
        <v>432</v>
      </c>
      <c r="F51" t="s">
        <v>496</v>
      </c>
    </row>
    <row r="52" spans="1:6" x14ac:dyDescent="0.25">
      <c r="A52" t="s">
        <v>484</v>
      </c>
      <c r="B52" t="s">
        <v>493</v>
      </c>
      <c r="C52" s="5">
        <f>9409.5*2</f>
        <v>18819</v>
      </c>
      <c r="D52" s="5">
        <f>7247.46*2</f>
        <v>14494.92</v>
      </c>
      <c r="E52" t="s">
        <v>432</v>
      </c>
      <c r="F52" t="s">
        <v>496</v>
      </c>
    </row>
    <row r="53" spans="1:6" x14ac:dyDescent="0.25">
      <c r="A53" t="s">
        <v>485</v>
      </c>
      <c r="B53" t="s">
        <v>493</v>
      </c>
      <c r="C53" s="5">
        <f>12909.5*2</f>
        <v>25819</v>
      </c>
      <c r="D53" s="5">
        <f>9808.28*2</f>
        <v>19616.560000000001</v>
      </c>
      <c r="E53" t="s">
        <v>432</v>
      </c>
      <c r="F53" t="s">
        <v>496</v>
      </c>
    </row>
    <row r="54" spans="1:6" x14ac:dyDescent="0.25">
      <c r="A54" t="s">
        <v>486</v>
      </c>
      <c r="B54" t="s">
        <v>493</v>
      </c>
      <c r="C54" s="5">
        <f>14969.04*2</f>
        <v>29938.080000000002</v>
      </c>
      <c r="D54" s="5">
        <f>11251.72*2</f>
        <v>22503.439999999999</v>
      </c>
      <c r="E54" t="s">
        <v>432</v>
      </c>
      <c r="F54" t="s">
        <v>496</v>
      </c>
    </row>
    <row r="55" spans="1:6" x14ac:dyDescent="0.25">
      <c r="A55" t="s">
        <v>487</v>
      </c>
      <c r="B55" t="s">
        <v>493</v>
      </c>
      <c r="C55" s="5">
        <f>13750*2</f>
        <v>27500</v>
      </c>
      <c r="D55" s="5">
        <f>10558.84*2</f>
        <v>21117.68</v>
      </c>
      <c r="E55" t="s">
        <v>432</v>
      </c>
      <c r="F55" t="s">
        <v>496</v>
      </c>
    </row>
    <row r="56" spans="1:6" x14ac:dyDescent="0.25">
      <c r="A56" t="s">
        <v>488</v>
      </c>
      <c r="B56" t="s">
        <v>493</v>
      </c>
      <c r="C56" s="5">
        <f>15969.04*2</f>
        <v>31938.080000000002</v>
      </c>
      <c r="D56" s="5">
        <f>11251.72*2</f>
        <v>22503.439999999999</v>
      </c>
      <c r="E56" t="s">
        <v>432</v>
      </c>
      <c r="F56" t="s">
        <v>496</v>
      </c>
    </row>
    <row r="57" spans="1:6" x14ac:dyDescent="0.25">
      <c r="A57" t="s">
        <v>489</v>
      </c>
      <c r="B57" t="s">
        <v>493</v>
      </c>
      <c r="C57" s="5">
        <f>22900*2</f>
        <v>45800</v>
      </c>
      <c r="D57" s="5">
        <f>16711.91*2</f>
        <v>33423.82</v>
      </c>
      <c r="E57" t="s">
        <v>432</v>
      </c>
      <c r="F57" t="s">
        <v>496</v>
      </c>
    </row>
    <row r="58" spans="1:6" x14ac:dyDescent="0.25">
      <c r="A58" t="s">
        <v>490</v>
      </c>
      <c r="B58" t="s">
        <v>493</v>
      </c>
      <c r="C58" s="5">
        <f>22900*2</f>
        <v>45800</v>
      </c>
      <c r="D58" s="5">
        <f>16711.91*2</f>
        <v>33423.82</v>
      </c>
      <c r="E58" t="s">
        <v>432</v>
      </c>
      <c r="F58" t="s">
        <v>496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t="s">
        <v>7</v>
      </c>
      <c r="B4" t="s">
        <v>492</v>
      </c>
      <c r="C4" t="s">
        <v>492</v>
      </c>
    </row>
    <row r="5" spans="1:3" x14ac:dyDescent="0.25">
      <c r="A5" t="s">
        <v>10</v>
      </c>
      <c r="B5" t="s">
        <v>492</v>
      </c>
      <c r="C5" t="s">
        <v>492</v>
      </c>
    </row>
    <row r="6" spans="1:3" x14ac:dyDescent="0.25">
      <c r="A6" t="s">
        <v>434</v>
      </c>
      <c r="B6" t="s">
        <v>492</v>
      </c>
      <c r="C6" t="s">
        <v>492</v>
      </c>
    </row>
    <row r="7" spans="1:3" x14ac:dyDescent="0.25">
      <c r="A7" t="s">
        <v>8</v>
      </c>
      <c r="B7" t="s">
        <v>492</v>
      </c>
      <c r="C7" t="s">
        <v>492</v>
      </c>
    </row>
    <row r="8" spans="1:3" x14ac:dyDescent="0.25">
      <c r="A8" t="s">
        <v>435</v>
      </c>
      <c r="B8" t="s">
        <v>492</v>
      </c>
      <c r="C8" t="s">
        <v>492</v>
      </c>
    </row>
    <row r="9" spans="1:3" x14ac:dyDescent="0.25">
      <c r="A9" t="s">
        <v>11</v>
      </c>
      <c r="B9" t="s">
        <v>492</v>
      </c>
      <c r="C9" t="s">
        <v>492</v>
      </c>
    </row>
    <row r="10" spans="1:3" x14ac:dyDescent="0.25">
      <c r="A10" t="s">
        <v>436</v>
      </c>
      <c r="B10" t="s">
        <v>492</v>
      </c>
      <c r="C10" t="s">
        <v>492</v>
      </c>
    </row>
    <row r="11" spans="1:3" x14ac:dyDescent="0.25">
      <c r="A11" t="s">
        <v>438</v>
      </c>
      <c r="B11" t="s">
        <v>492</v>
      </c>
      <c r="C11" t="s">
        <v>492</v>
      </c>
    </row>
    <row r="12" spans="1:3" x14ac:dyDescent="0.25">
      <c r="A12" t="s">
        <v>9</v>
      </c>
      <c r="B12" t="s">
        <v>492</v>
      </c>
      <c r="C12" t="s">
        <v>492</v>
      </c>
    </row>
    <row r="13" spans="1:3" x14ac:dyDescent="0.25">
      <c r="A13" t="s">
        <v>12</v>
      </c>
      <c r="B13" t="s">
        <v>492</v>
      </c>
      <c r="C13" t="s">
        <v>492</v>
      </c>
    </row>
    <row r="14" spans="1:3" x14ac:dyDescent="0.25">
      <c r="A14" t="s">
        <v>440</v>
      </c>
      <c r="B14" t="s">
        <v>492</v>
      </c>
      <c r="C14" t="s">
        <v>492</v>
      </c>
    </row>
    <row r="15" spans="1:3" x14ac:dyDescent="0.25">
      <c r="A15" t="s">
        <v>441</v>
      </c>
      <c r="B15" t="s">
        <v>492</v>
      </c>
      <c r="C15" t="s">
        <v>492</v>
      </c>
    </row>
    <row r="16" spans="1:3" x14ac:dyDescent="0.25">
      <c r="A16" t="s">
        <v>13</v>
      </c>
      <c r="B16" t="s">
        <v>492</v>
      </c>
      <c r="C16" t="s">
        <v>492</v>
      </c>
    </row>
    <row r="17" spans="1:3" x14ac:dyDescent="0.25">
      <c r="A17" t="s">
        <v>14</v>
      </c>
      <c r="B17" t="s">
        <v>492</v>
      </c>
      <c r="C17" t="s">
        <v>492</v>
      </c>
    </row>
    <row r="18" spans="1:3" x14ac:dyDescent="0.25">
      <c r="A18" t="s">
        <v>443</v>
      </c>
      <c r="B18" t="s">
        <v>492</v>
      </c>
      <c r="C18" t="s">
        <v>492</v>
      </c>
    </row>
    <row r="19" spans="1:3" x14ac:dyDescent="0.25">
      <c r="A19" t="s">
        <v>445</v>
      </c>
      <c r="B19" t="s">
        <v>492</v>
      </c>
      <c r="C19" t="s">
        <v>492</v>
      </c>
    </row>
    <row r="20" spans="1:3" x14ac:dyDescent="0.25">
      <c r="A20" t="s">
        <v>446</v>
      </c>
      <c r="B20" t="s">
        <v>492</v>
      </c>
      <c r="C20" t="s">
        <v>492</v>
      </c>
    </row>
    <row r="21" spans="1:3" x14ac:dyDescent="0.25">
      <c r="A21" t="s">
        <v>447</v>
      </c>
      <c r="B21" t="s">
        <v>492</v>
      </c>
      <c r="C21" t="s">
        <v>492</v>
      </c>
    </row>
    <row r="22" spans="1:3" x14ac:dyDescent="0.25">
      <c r="A22" t="s">
        <v>449</v>
      </c>
      <c r="B22" t="s">
        <v>492</v>
      </c>
      <c r="C22" t="s">
        <v>492</v>
      </c>
    </row>
    <row r="23" spans="1:3" x14ac:dyDescent="0.25">
      <c r="A23" t="s">
        <v>451</v>
      </c>
      <c r="B23" t="s">
        <v>492</v>
      </c>
      <c r="C23" t="s">
        <v>492</v>
      </c>
    </row>
    <row r="24" spans="1:3" x14ac:dyDescent="0.25">
      <c r="A24" t="s">
        <v>453</v>
      </c>
      <c r="B24" t="s">
        <v>492</v>
      </c>
      <c r="C24" t="s">
        <v>492</v>
      </c>
    </row>
    <row r="25" spans="1:3" x14ac:dyDescent="0.25">
      <c r="A25" t="s">
        <v>455</v>
      </c>
      <c r="B25" t="s">
        <v>492</v>
      </c>
      <c r="C25" t="s">
        <v>492</v>
      </c>
    </row>
    <row r="26" spans="1:3" x14ac:dyDescent="0.25">
      <c r="A26" t="s">
        <v>456</v>
      </c>
      <c r="B26" t="s">
        <v>492</v>
      </c>
      <c r="C26" t="s">
        <v>492</v>
      </c>
    </row>
    <row r="27" spans="1:3" x14ac:dyDescent="0.25">
      <c r="A27" t="s">
        <v>457</v>
      </c>
      <c r="B27" t="s">
        <v>492</v>
      </c>
      <c r="C27" t="s">
        <v>492</v>
      </c>
    </row>
    <row r="28" spans="1:3" x14ac:dyDescent="0.25">
      <c r="A28" t="s">
        <v>458</v>
      </c>
      <c r="B28" t="s">
        <v>492</v>
      </c>
      <c r="C28" t="s">
        <v>492</v>
      </c>
    </row>
    <row r="29" spans="1:3" x14ac:dyDescent="0.25">
      <c r="A29" t="s">
        <v>460</v>
      </c>
      <c r="B29" t="s">
        <v>492</v>
      </c>
      <c r="C29" t="s">
        <v>492</v>
      </c>
    </row>
    <row r="30" spans="1:3" x14ac:dyDescent="0.25">
      <c r="A30" t="s">
        <v>461</v>
      </c>
      <c r="B30" t="s">
        <v>492</v>
      </c>
      <c r="C30" t="s">
        <v>492</v>
      </c>
    </row>
    <row r="31" spans="1:3" x14ac:dyDescent="0.25">
      <c r="A31" t="s">
        <v>463</v>
      </c>
      <c r="B31" t="s">
        <v>492</v>
      </c>
      <c r="C31" t="s">
        <v>492</v>
      </c>
    </row>
    <row r="32" spans="1:3" x14ac:dyDescent="0.25">
      <c r="A32" t="s">
        <v>464</v>
      </c>
      <c r="B32" t="s">
        <v>492</v>
      </c>
      <c r="C32" t="s">
        <v>492</v>
      </c>
    </row>
    <row r="33" spans="1:3" x14ac:dyDescent="0.25">
      <c r="A33" t="s">
        <v>465</v>
      </c>
      <c r="B33" t="s">
        <v>492</v>
      </c>
      <c r="C33" t="s">
        <v>492</v>
      </c>
    </row>
    <row r="34" spans="1:3" x14ac:dyDescent="0.25">
      <c r="A34" t="s">
        <v>466</v>
      </c>
      <c r="B34" t="s">
        <v>492</v>
      </c>
      <c r="C34" t="s">
        <v>492</v>
      </c>
    </row>
    <row r="35" spans="1:3" x14ac:dyDescent="0.25">
      <c r="A35" t="s">
        <v>467</v>
      </c>
      <c r="B35" t="s">
        <v>492</v>
      </c>
      <c r="C35" t="s">
        <v>492</v>
      </c>
    </row>
    <row r="36" spans="1:3" x14ac:dyDescent="0.25">
      <c r="A36" t="s">
        <v>468</v>
      </c>
      <c r="B36" t="s">
        <v>492</v>
      </c>
      <c r="C36" t="s">
        <v>492</v>
      </c>
    </row>
    <row r="37" spans="1:3" x14ac:dyDescent="0.25">
      <c r="A37" t="s">
        <v>469</v>
      </c>
      <c r="B37" t="s">
        <v>492</v>
      </c>
      <c r="C37" t="s">
        <v>492</v>
      </c>
    </row>
    <row r="38" spans="1:3" x14ac:dyDescent="0.25">
      <c r="A38" t="s">
        <v>470</v>
      </c>
      <c r="B38" t="s">
        <v>492</v>
      </c>
      <c r="C38" t="s">
        <v>492</v>
      </c>
    </row>
    <row r="39" spans="1:3" x14ac:dyDescent="0.25">
      <c r="A39" t="s">
        <v>471</v>
      </c>
      <c r="B39" t="s">
        <v>492</v>
      </c>
      <c r="C39" t="s">
        <v>492</v>
      </c>
    </row>
    <row r="40" spans="1:3" x14ac:dyDescent="0.25">
      <c r="A40" t="s">
        <v>472</v>
      </c>
      <c r="B40" t="s">
        <v>492</v>
      </c>
      <c r="C40" t="s">
        <v>492</v>
      </c>
    </row>
    <row r="41" spans="1:3" x14ac:dyDescent="0.25">
      <c r="A41" t="s">
        <v>473</v>
      </c>
      <c r="B41" t="s">
        <v>492</v>
      </c>
      <c r="C41" t="s">
        <v>492</v>
      </c>
    </row>
    <row r="42" spans="1:3" x14ac:dyDescent="0.25">
      <c r="A42" t="s">
        <v>474</v>
      </c>
      <c r="B42" t="s">
        <v>492</v>
      </c>
      <c r="C42" t="s">
        <v>492</v>
      </c>
    </row>
    <row r="43" spans="1:3" x14ac:dyDescent="0.25">
      <c r="A43" t="s">
        <v>475</v>
      </c>
      <c r="B43" t="s">
        <v>492</v>
      </c>
      <c r="C43" t="s">
        <v>492</v>
      </c>
    </row>
    <row r="44" spans="1:3" x14ac:dyDescent="0.25">
      <c r="A44" t="s">
        <v>476</v>
      </c>
      <c r="B44" t="s">
        <v>492</v>
      </c>
      <c r="C44" t="s">
        <v>492</v>
      </c>
    </row>
    <row r="45" spans="1:3" x14ac:dyDescent="0.25">
      <c r="A45" t="s">
        <v>477</v>
      </c>
      <c r="B45" t="s">
        <v>492</v>
      </c>
      <c r="C45" t="s">
        <v>492</v>
      </c>
    </row>
    <row r="46" spans="1:3" x14ac:dyDescent="0.25">
      <c r="A46" t="s">
        <v>478</v>
      </c>
      <c r="B46" t="s">
        <v>492</v>
      </c>
      <c r="C46" t="s">
        <v>492</v>
      </c>
    </row>
    <row r="47" spans="1:3" x14ac:dyDescent="0.25">
      <c r="A47" t="s">
        <v>479</v>
      </c>
      <c r="B47" t="s">
        <v>492</v>
      </c>
      <c r="C47" t="s">
        <v>492</v>
      </c>
    </row>
    <row r="48" spans="1:3" x14ac:dyDescent="0.25">
      <c r="A48" t="s">
        <v>480</v>
      </c>
      <c r="B48" t="s">
        <v>492</v>
      </c>
      <c r="C48" t="s">
        <v>492</v>
      </c>
    </row>
    <row r="49" spans="1:3" x14ac:dyDescent="0.25">
      <c r="A49" t="s">
        <v>481</v>
      </c>
      <c r="B49" t="s">
        <v>492</v>
      </c>
      <c r="C49" t="s">
        <v>492</v>
      </c>
    </row>
    <row r="50" spans="1:3" x14ac:dyDescent="0.25">
      <c r="A50" t="s">
        <v>482</v>
      </c>
      <c r="B50" t="s">
        <v>492</v>
      </c>
      <c r="C50" t="s">
        <v>492</v>
      </c>
    </row>
    <row r="51" spans="1:3" x14ac:dyDescent="0.25">
      <c r="A51" t="s">
        <v>483</v>
      </c>
      <c r="B51" t="s">
        <v>492</v>
      </c>
      <c r="C51" t="s">
        <v>492</v>
      </c>
    </row>
    <row r="52" spans="1:3" x14ac:dyDescent="0.25">
      <c r="A52" t="s">
        <v>484</v>
      </c>
      <c r="B52" t="s">
        <v>492</v>
      </c>
      <c r="C52" t="s">
        <v>492</v>
      </c>
    </row>
    <row r="53" spans="1:3" x14ac:dyDescent="0.25">
      <c r="A53" t="s">
        <v>485</v>
      </c>
      <c r="B53" t="s">
        <v>492</v>
      </c>
      <c r="C53" t="s">
        <v>492</v>
      </c>
    </row>
    <row r="54" spans="1:3" x14ac:dyDescent="0.25">
      <c r="A54" t="s">
        <v>486</v>
      </c>
      <c r="B54" t="s">
        <v>492</v>
      </c>
      <c r="C54" t="s">
        <v>492</v>
      </c>
    </row>
    <row r="55" spans="1:3" x14ac:dyDescent="0.25">
      <c r="A55" t="s">
        <v>487</v>
      </c>
      <c r="B55" t="s">
        <v>492</v>
      </c>
      <c r="C55" t="s">
        <v>492</v>
      </c>
    </row>
    <row r="56" spans="1:3" x14ac:dyDescent="0.25">
      <c r="A56" t="s">
        <v>488</v>
      </c>
      <c r="B56" t="s">
        <v>492</v>
      </c>
      <c r="C56" t="s">
        <v>492</v>
      </c>
    </row>
    <row r="57" spans="1:3" x14ac:dyDescent="0.25">
      <c r="A57" t="s">
        <v>489</v>
      </c>
      <c r="B57" t="s">
        <v>492</v>
      </c>
      <c r="C57" t="s">
        <v>492</v>
      </c>
    </row>
    <row r="58" spans="1:3" x14ac:dyDescent="0.25">
      <c r="A58" t="s">
        <v>490</v>
      </c>
      <c r="B58" t="s">
        <v>492</v>
      </c>
      <c r="C58" t="s">
        <v>492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t="s">
        <v>7</v>
      </c>
      <c r="B4" t="s">
        <v>492</v>
      </c>
      <c r="C4" t="s">
        <v>499</v>
      </c>
      <c r="D4" t="s">
        <v>499</v>
      </c>
      <c r="E4" t="s">
        <v>492</v>
      </c>
      <c r="F4" t="s">
        <v>492</v>
      </c>
    </row>
    <row r="5" spans="1:6" x14ac:dyDescent="0.25">
      <c r="A5" t="s">
        <v>10</v>
      </c>
      <c r="B5" t="s">
        <v>492</v>
      </c>
      <c r="C5" t="s">
        <v>499</v>
      </c>
      <c r="D5" t="s">
        <v>499</v>
      </c>
      <c r="E5" t="s">
        <v>492</v>
      </c>
      <c r="F5" t="s">
        <v>492</v>
      </c>
    </row>
    <row r="6" spans="1:6" x14ac:dyDescent="0.25">
      <c r="A6" t="s">
        <v>434</v>
      </c>
      <c r="B6" t="s">
        <v>492</v>
      </c>
      <c r="C6" t="s">
        <v>499</v>
      </c>
      <c r="D6" t="s">
        <v>499</v>
      </c>
      <c r="E6" t="s">
        <v>492</v>
      </c>
      <c r="F6" t="s">
        <v>492</v>
      </c>
    </row>
    <row r="7" spans="1:6" x14ac:dyDescent="0.25">
      <c r="A7" t="s">
        <v>8</v>
      </c>
      <c r="B7" t="s">
        <v>492</v>
      </c>
      <c r="C7" t="s">
        <v>499</v>
      </c>
      <c r="D7" t="s">
        <v>499</v>
      </c>
      <c r="E7" t="s">
        <v>492</v>
      </c>
      <c r="F7" t="s">
        <v>492</v>
      </c>
    </row>
    <row r="8" spans="1:6" x14ac:dyDescent="0.25">
      <c r="A8" t="s">
        <v>435</v>
      </c>
      <c r="B8" t="s">
        <v>492</v>
      </c>
      <c r="C8" t="s">
        <v>499</v>
      </c>
      <c r="D8" t="s">
        <v>499</v>
      </c>
      <c r="E8" t="s">
        <v>492</v>
      </c>
      <c r="F8" t="s">
        <v>492</v>
      </c>
    </row>
    <row r="9" spans="1:6" x14ac:dyDescent="0.25">
      <c r="A9" t="s">
        <v>11</v>
      </c>
      <c r="B9" t="s">
        <v>492</v>
      </c>
      <c r="C9" t="s">
        <v>499</v>
      </c>
      <c r="D9" t="s">
        <v>499</v>
      </c>
      <c r="E9" t="s">
        <v>492</v>
      </c>
      <c r="F9" t="s">
        <v>492</v>
      </c>
    </row>
    <row r="10" spans="1:6" x14ac:dyDescent="0.25">
      <c r="A10" t="s">
        <v>436</v>
      </c>
      <c r="B10" t="s">
        <v>492</v>
      </c>
      <c r="C10" t="s">
        <v>499</v>
      </c>
      <c r="D10" t="s">
        <v>499</v>
      </c>
      <c r="E10" t="s">
        <v>492</v>
      </c>
      <c r="F10" t="s">
        <v>492</v>
      </c>
    </row>
    <row r="11" spans="1:6" x14ac:dyDescent="0.25">
      <c r="A11" t="s">
        <v>438</v>
      </c>
      <c r="B11" t="s">
        <v>492</v>
      </c>
      <c r="C11" t="s">
        <v>499</v>
      </c>
      <c r="D11" t="s">
        <v>499</v>
      </c>
      <c r="E11" t="s">
        <v>492</v>
      </c>
      <c r="F11" t="s">
        <v>492</v>
      </c>
    </row>
    <row r="12" spans="1:6" x14ac:dyDescent="0.25">
      <c r="A12" t="s">
        <v>9</v>
      </c>
      <c r="B12" t="s">
        <v>492</v>
      </c>
      <c r="C12" t="s">
        <v>499</v>
      </c>
      <c r="D12" t="s">
        <v>499</v>
      </c>
      <c r="E12" t="s">
        <v>492</v>
      </c>
      <c r="F12" t="s">
        <v>492</v>
      </c>
    </row>
    <row r="13" spans="1:6" x14ac:dyDescent="0.25">
      <c r="A13" t="s">
        <v>12</v>
      </c>
      <c r="B13" t="s">
        <v>492</v>
      </c>
      <c r="C13" t="s">
        <v>499</v>
      </c>
      <c r="D13" t="s">
        <v>499</v>
      </c>
      <c r="E13" t="s">
        <v>492</v>
      </c>
      <c r="F13" t="s">
        <v>492</v>
      </c>
    </row>
    <row r="14" spans="1:6" x14ac:dyDescent="0.25">
      <c r="A14" t="s">
        <v>440</v>
      </c>
      <c r="B14" t="s">
        <v>492</v>
      </c>
      <c r="C14" t="s">
        <v>499</v>
      </c>
      <c r="D14" t="s">
        <v>499</v>
      </c>
      <c r="E14" t="s">
        <v>492</v>
      </c>
      <c r="F14" t="s">
        <v>492</v>
      </c>
    </row>
    <row r="15" spans="1:6" x14ac:dyDescent="0.25">
      <c r="A15" t="s">
        <v>441</v>
      </c>
      <c r="B15" t="s">
        <v>492</v>
      </c>
      <c r="C15" t="s">
        <v>499</v>
      </c>
      <c r="D15" t="s">
        <v>499</v>
      </c>
      <c r="E15" t="s">
        <v>492</v>
      </c>
      <c r="F15" t="s">
        <v>492</v>
      </c>
    </row>
    <row r="16" spans="1:6" x14ac:dyDescent="0.25">
      <c r="A16" t="s">
        <v>13</v>
      </c>
      <c r="B16" t="s">
        <v>492</v>
      </c>
      <c r="C16" t="s">
        <v>499</v>
      </c>
      <c r="D16" t="s">
        <v>499</v>
      </c>
      <c r="E16" t="s">
        <v>492</v>
      </c>
      <c r="F16" t="s">
        <v>492</v>
      </c>
    </row>
    <row r="17" spans="1:6" x14ac:dyDescent="0.25">
      <c r="A17" t="s">
        <v>14</v>
      </c>
      <c r="B17" t="s">
        <v>492</v>
      </c>
      <c r="C17" t="s">
        <v>499</v>
      </c>
      <c r="D17" t="s">
        <v>499</v>
      </c>
      <c r="E17" t="s">
        <v>492</v>
      </c>
      <c r="F17" t="s">
        <v>492</v>
      </c>
    </row>
    <row r="18" spans="1:6" x14ac:dyDescent="0.25">
      <c r="A18" t="s">
        <v>443</v>
      </c>
      <c r="B18" t="s">
        <v>492</v>
      </c>
      <c r="C18" t="s">
        <v>499</v>
      </c>
      <c r="D18" t="s">
        <v>499</v>
      </c>
      <c r="E18" t="s">
        <v>492</v>
      </c>
      <c r="F18" t="s">
        <v>492</v>
      </c>
    </row>
    <row r="19" spans="1:6" x14ac:dyDescent="0.25">
      <c r="A19" t="s">
        <v>445</v>
      </c>
      <c r="B19" t="s">
        <v>492</v>
      </c>
      <c r="C19" t="s">
        <v>499</v>
      </c>
      <c r="D19" t="s">
        <v>499</v>
      </c>
      <c r="E19" t="s">
        <v>492</v>
      </c>
      <c r="F19" t="s">
        <v>492</v>
      </c>
    </row>
    <row r="20" spans="1:6" x14ac:dyDescent="0.25">
      <c r="A20" t="s">
        <v>446</v>
      </c>
      <c r="B20" t="s">
        <v>492</v>
      </c>
      <c r="C20" t="s">
        <v>499</v>
      </c>
      <c r="D20" t="s">
        <v>499</v>
      </c>
      <c r="E20" t="s">
        <v>492</v>
      </c>
      <c r="F20" t="s">
        <v>492</v>
      </c>
    </row>
    <row r="21" spans="1:6" x14ac:dyDescent="0.25">
      <c r="A21" t="s">
        <v>447</v>
      </c>
      <c r="B21" t="s">
        <v>492</v>
      </c>
      <c r="C21" t="s">
        <v>499</v>
      </c>
      <c r="D21" t="s">
        <v>499</v>
      </c>
      <c r="E21" t="s">
        <v>492</v>
      </c>
      <c r="F21" t="s">
        <v>492</v>
      </c>
    </row>
    <row r="22" spans="1:6" x14ac:dyDescent="0.25">
      <c r="A22" t="s">
        <v>449</v>
      </c>
      <c r="B22" t="s">
        <v>492</v>
      </c>
      <c r="C22" t="s">
        <v>499</v>
      </c>
      <c r="D22" t="s">
        <v>499</v>
      </c>
      <c r="E22" t="s">
        <v>492</v>
      </c>
      <c r="F22" t="s">
        <v>492</v>
      </c>
    </row>
    <row r="23" spans="1:6" x14ac:dyDescent="0.25">
      <c r="A23" t="s">
        <v>451</v>
      </c>
      <c r="B23" t="s">
        <v>492</v>
      </c>
      <c r="C23" t="s">
        <v>499</v>
      </c>
      <c r="D23" t="s">
        <v>499</v>
      </c>
      <c r="E23" t="s">
        <v>492</v>
      </c>
      <c r="F23" t="s">
        <v>492</v>
      </c>
    </row>
    <row r="24" spans="1:6" x14ac:dyDescent="0.25">
      <c r="A24" t="s">
        <v>453</v>
      </c>
      <c r="B24" t="s">
        <v>492</v>
      </c>
      <c r="C24" t="s">
        <v>499</v>
      </c>
      <c r="D24" t="s">
        <v>499</v>
      </c>
      <c r="E24" t="s">
        <v>492</v>
      </c>
      <c r="F24" t="s">
        <v>492</v>
      </c>
    </row>
    <row r="25" spans="1:6" x14ac:dyDescent="0.25">
      <c r="A25" t="s">
        <v>455</v>
      </c>
      <c r="B25" t="s">
        <v>492</v>
      </c>
      <c r="C25" t="s">
        <v>499</v>
      </c>
      <c r="D25" t="s">
        <v>499</v>
      </c>
      <c r="E25" t="s">
        <v>492</v>
      </c>
      <c r="F25" t="s">
        <v>492</v>
      </c>
    </row>
    <row r="26" spans="1:6" x14ac:dyDescent="0.25">
      <c r="A26" t="s">
        <v>456</v>
      </c>
      <c r="B26" t="s">
        <v>492</v>
      </c>
      <c r="C26" t="s">
        <v>499</v>
      </c>
      <c r="D26" t="s">
        <v>499</v>
      </c>
      <c r="E26" t="s">
        <v>492</v>
      </c>
      <c r="F26" t="s">
        <v>492</v>
      </c>
    </row>
    <row r="27" spans="1:6" x14ac:dyDescent="0.25">
      <c r="A27" t="s">
        <v>457</v>
      </c>
      <c r="B27" t="s">
        <v>492</v>
      </c>
      <c r="C27" t="s">
        <v>499</v>
      </c>
      <c r="D27" t="s">
        <v>499</v>
      </c>
      <c r="E27" t="s">
        <v>492</v>
      </c>
      <c r="F27" t="s">
        <v>492</v>
      </c>
    </row>
    <row r="28" spans="1:6" x14ac:dyDescent="0.25">
      <c r="A28" t="s">
        <v>458</v>
      </c>
      <c r="B28" t="s">
        <v>492</v>
      </c>
      <c r="C28" t="s">
        <v>499</v>
      </c>
      <c r="D28" t="s">
        <v>499</v>
      </c>
      <c r="E28" t="s">
        <v>492</v>
      </c>
      <c r="F28" t="s">
        <v>492</v>
      </c>
    </row>
    <row r="29" spans="1:6" x14ac:dyDescent="0.25">
      <c r="A29" t="s">
        <v>460</v>
      </c>
      <c r="B29" t="s">
        <v>492</v>
      </c>
      <c r="C29" t="s">
        <v>499</v>
      </c>
      <c r="D29" t="s">
        <v>499</v>
      </c>
      <c r="E29" t="s">
        <v>492</v>
      </c>
      <c r="F29" t="s">
        <v>492</v>
      </c>
    </row>
    <row r="30" spans="1:6" x14ac:dyDescent="0.25">
      <c r="A30" t="s">
        <v>461</v>
      </c>
      <c r="B30" t="s">
        <v>492</v>
      </c>
      <c r="C30" t="s">
        <v>499</v>
      </c>
      <c r="D30" t="s">
        <v>499</v>
      </c>
      <c r="E30" t="s">
        <v>492</v>
      </c>
      <c r="F30" t="s">
        <v>492</v>
      </c>
    </row>
    <row r="31" spans="1:6" x14ac:dyDescent="0.25">
      <c r="A31" t="s">
        <v>463</v>
      </c>
      <c r="B31" t="s">
        <v>492</v>
      </c>
      <c r="C31" t="s">
        <v>499</v>
      </c>
      <c r="D31" t="s">
        <v>499</v>
      </c>
      <c r="E31" t="s">
        <v>492</v>
      </c>
      <c r="F31" t="s">
        <v>492</v>
      </c>
    </row>
    <row r="32" spans="1:6" x14ac:dyDescent="0.25">
      <c r="A32" t="s">
        <v>464</v>
      </c>
      <c r="B32" t="s">
        <v>492</v>
      </c>
      <c r="C32" t="s">
        <v>499</v>
      </c>
      <c r="D32" t="s">
        <v>499</v>
      </c>
      <c r="E32" t="s">
        <v>492</v>
      </c>
      <c r="F32" t="s">
        <v>492</v>
      </c>
    </row>
    <row r="33" spans="1:6" x14ac:dyDescent="0.25">
      <c r="A33" t="s">
        <v>465</v>
      </c>
      <c r="B33" t="s">
        <v>492</v>
      </c>
      <c r="C33" t="s">
        <v>499</v>
      </c>
      <c r="D33" t="s">
        <v>499</v>
      </c>
      <c r="E33" t="s">
        <v>492</v>
      </c>
      <c r="F33" t="s">
        <v>492</v>
      </c>
    </row>
    <row r="34" spans="1:6" x14ac:dyDescent="0.25">
      <c r="A34" t="s">
        <v>466</v>
      </c>
      <c r="B34" t="s">
        <v>492</v>
      </c>
      <c r="C34" t="s">
        <v>499</v>
      </c>
      <c r="D34" t="s">
        <v>499</v>
      </c>
      <c r="E34" t="s">
        <v>492</v>
      </c>
      <c r="F34" t="s">
        <v>492</v>
      </c>
    </row>
    <row r="35" spans="1:6" x14ac:dyDescent="0.25">
      <c r="A35" t="s">
        <v>467</v>
      </c>
      <c r="B35" t="s">
        <v>492</v>
      </c>
      <c r="C35" t="s">
        <v>499</v>
      </c>
      <c r="D35" t="s">
        <v>499</v>
      </c>
      <c r="E35" t="s">
        <v>492</v>
      </c>
      <c r="F35" t="s">
        <v>492</v>
      </c>
    </row>
    <row r="36" spans="1:6" x14ac:dyDescent="0.25">
      <c r="A36" t="s">
        <v>468</v>
      </c>
      <c r="B36" t="s">
        <v>492</v>
      </c>
      <c r="C36" t="s">
        <v>499</v>
      </c>
      <c r="D36" t="s">
        <v>499</v>
      </c>
      <c r="E36" t="s">
        <v>492</v>
      </c>
      <c r="F36" t="s">
        <v>492</v>
      </c>
    </row>
    <row r="37" spans="1:6" x14ac:dyDescent="0.25">
      <c r="A37" t="s">
        <v>469</v>
      </c>
      <c r="B37" t="s">
        <v>492</v>
      </c>
      <c r="C37" t="s">
        <v>499</v>
      </c>
      <c r="D37" t="s">
        <v>499</v>
      </c>
      <c r="E37" t="s">
        <v>492</v>
      </c>
      <c r="F37" t="s">
        <v>492</v>
      </c>
    </row>
    <row r="38" spans="1:6" x14ac:dyDescent="0.25">
      <c r="A38" t="s">
        <v>470</v>
      </c>
      <c r="B38" t="s">
        <v>492</v>
      </c>
      <c r="C38" t="s">
        <v>499</v>
      </c>
      <c r="D38" t="s">
        <v>499</v>
      </c>
      <c r="E38" t="s">
        <v>492</v>
      </c>
      <c r="F38" t="s">
        <v>492</v>
      </c>
    </row>
    <row r="39" spans="1:6" x14ac:dyDescent="0.25">
      <c r="A39" t="s">
        <v>471</v>
      </c>
      <c r="B39" t="s">
        <v>492</v>
      </c>
      <c r="C39" t="s">
        <v>499</v>
      </c>
      <c r="D39" t="s">
        <v>499</v>
      </c>
      <c r="E39" t="s">
        <v>492</v>
      </c>
      <c r="F39" t="s">
        <v>492</v>
      </c>
    </row>
    <row r="40" spans="1:6" x14ac:dyDescent="0.25">
      <c r="A40" t="s">
        <v>472</v>
      </c>
      <c r="B40" t="s">
        <v>492</v>
      </c>
      <c r="C40" t="s">
        <v>499</v>
      </c>
      <c r="D40" t="s">
        <v>499</v>
      </c>
      <c r="E40" t="s">
        <v>492</v>
      </c>
      <c r="F40" t="s">
        <v>492</v>
      </c>
    </row>
    <row r="41" spans="1:6" x14ac:dyDescent="0.25">
      <c r="A41" t="s">
        <v>473</v>
      </c>
      <c r="B41" t="s">
        <v>492</v>
      </c>
      <c r="C41" t="s">
        <v>499</v>
      </c>
      <c r="D41" t="s">
        <v>499</v>
      </c>
      <c r="E41" t="s">
        <v>492</v>
      </c>
      <c r="F41" t="s">
        <v>492</v>
      </c>
    </row>
    <row r="42" spans="1:6" x14ac:dyDescent="0.25">
      <c r="A42" t="s">
        <v>474</v>
      </c>
      <c r="B42" t="s">
        <v>492</v>
      </c>
      <c r="C42" t="s">
        <v>499</v>
      </c>
      <c r="D42" t="s">
        <v>499</v>
      </c>
      <c r="E42" t="s">
        <v>492</v>
      </c>
      <c r="F42" t="s">
        <v>492</v>
      </c>
    </row>
    <row r="43" spans="1:6" x14ac:dyDescent="0.25">
      <c r="A43" t="s">
        <v>475</v>
      </c>
      <c r="B43" t="s">
        <v>492</v>
      </c>
      <c r="C43" t="s">
        <v>499</v>
      </c>
      <c r="D43" t="s">
        <v>499</v>
      </c>
      <c r="E43" t="s">
        <v>492</v>
      </c>
      <c r="F43" t="s">
        <v>492</v>
      </c>
    </row>
    <row r="44" spans="1:6" x14ac:dyDescent="0.25">
      <c r="A44" t="s">
        <v>476</v>
      </c>
      <c r="B44" t="s">
        <v>492</v>
      </c>
      <c r="C44" t="s">
        <v>499</v>
      </c>
      <c r="D44" t="s">
        <v>499</v>
      </c>
      <c r="E44" t="s">
        <v>492</v>
      </c>
      <c r="F44" t="s">
        <v>492</v>
      </c>
    </row>
    <row r="45" spans="1:6" x14ac:dyDescent="0.25">
      <c r="A45" t="s">
        <v>477</v>
      </c>
      <c r="B45" t="s">
        <v>492</v>
      </c>
      <c r="C45" t="s">
        <v>499</v>
      </c>
      <c r="D45" t="s">
        <v>499</v>
      </c>
      <c r="E45" t="s">
        <v>492</v>
      </c>
      <c r="F45" t="s">
        <v>492</v>
      </c>
    </row>
    <row r="46" spans="1:6" x14ac:dyDescent="0.25">
      <c r="A46" t="s">
        <v>478</v>
      </c>
      <c r="B46" t="s">
        <v>492</v>
      </c>
      <c r="C46" t="s">
        <v>499</v>
      </c>
      <c r="D46" t="s">
        <v>499</v>
      </c>
      <c r="E46" t="s">
        <v>492</v>
      </c>
      <c r="F46" t="s">
        <v>492</v>
      </c>
    </row>
    <row r="47" spans="1:6" x14ac:dyDescent="0.25">
      <c r="A47" t="s">
        <v>479</v>
      </c>
      <c r="B47" t="s">
        <v>492</v>
      </c>
      <c r="C47" t="s">
        <v>499</v>
      </c>
      <c r="D47" t="s">
        <v>499</v>
      </c>
      <c r="E47" t="s">
        <v>492</v>
      </c>
      <c r="F47" t="s">
        <v>492</v>
      </c>
    </row>
    <row r="48" spans="1:6" x14ac:dyDescent="0.25">
      <c r="A48" t="s">
        <v>480</v>
      </c>
      <c r="B48" t="s">
        <v>492</v>
      </c>
      <c r="C48" t="s">
        <v>499</v>
      </c>
      <c r="D48" t="s">
        <v>499</v>
      </c>
      <c r="E48" t="s">
        <v>492</v>
      </c>
      <c r="F48" t="s">
        <v>492</v>
      </c>
    </row>
    <row r="49" spans="1:6" x14ac:dyDescent="0.25">
      <c r="A49" t="s">
        <v>481</v>
      </c>
      <c r="B49" t="s">
        <v>492</v>
      </c>
      <c r="C49" t="s">
        <v>499</v>
      </c>
      <c r="D49" t="s">
        <v>499</v>
      </c>
      <c r="E49" t="s">
        <v>492</v>
      </c>
      <c r="F49" t="s">
        <v>492</v>
      </c>
    </row>
    <row r="50" spans="1:6" x14ac:dyDescent="0.25">
      <c r="A50" t="s">
        <v>482</v>
      </c>
      <c r="B50" t="s">
        <v>492</v>
      </c>
      <c r="C50" t="s">
        <v>499</v>
      </c>
      <c r="D50" t="s">
        <v>499</v>
      </c>
      <c r="E50" t="s">
        <v>492</v>
      </c>
      <c r="F50" t="s">
        <v>492</v>
      </c>
    </row>
    <row r="51" spans="1:6" x14ac:dyDescent="0.25">
      <c r="A51" t="s">
        <v>483</v>
      </c>
      <c r="B51" t="s">
        <v>492</v>
      </c>
      <c r="C51" t="s">
        <v>499</v>
      </c>
      <c r="D51" t="s">
        <v>499</v>
      </c>
      <c r="E51" t="s">
        <v>492</v>
      </c>
      <c r="F51" t="s">
        <v>492</v>
      </c>
    </row>
    <row r="52" spans="1:6" x14ac:dyDescent="0.25">
      <c r="A52" t="s">
        <v>484</v>
      </c>
      <c r="B52" t="s">
        <v>492</v>
      </c>
      <c r="C52" t="s">
        <v>499</v>
      </c>
      <c r="D52" t="s">
        <v>499</v>
      </c>
      <c r="E52" t="s">
        <v>492</v>
      </c>
      <c r="F52" t="s">
        <v>492</v>
      </c>
    </row>
    <row r="53" spans="1:6" x14ac:dyDescent="0.25">
      <c r="A53" t="s">
        <v>485</v>
      </c>
      <c r="B53" t="s">
        <v>492</v>
      </c>
      <c r="C53" t="s">
        <v>499</v>
      </c>
      <c r="D53" t="s">
        <v>499</v>
      </c>
      <c r="E53" t="s">
        <v>492</v>
      </c>
      <c r="F53" t="s">
        <v>492</v>
      </c>
    </row>
    <row r="54" spans="1:6" x14ac:dyDescent="0.25">
      <c r="A54" t="s">
        <v>486</v>
      </c>
      <c r="B54" t="s">
        <v>492</v>
      </c>
      <c r="C54" t="s">
        <v>499</v>
      </c>
      <c r="D54" t="s">
        <v>499</v>
      </c>
      <c r="E54" t="s">
        <v>492</v>
      </c>
      <c r="F54" t="s">
        <v>492</v>
      </c>
    </row>
    <row r="55" spans="1:6" x14ac:dyDescent="0.25">
      <c r="A55" t="s">
        <v>487</v>
      </c>
      <c r="B55" t="s">
        <v>492</v>
      </c>
      <c r="C55" t="s">
        <v>499</v>
      </c>
      <c r="D55" t="s">
        <v>499</v>
      </c>
      <c r="E55" t="s">
        <v>492</v>
      </c>
      <c r="F55" t="s">
        <v>492</v>
      </c>
    </row>
    <row r="56" spans="1:6" x14ac:dyDescent="0.25">
      <c r="A56" t="s">
        <v>488</v>
      </c>
      <c r="B56" t="s">
        <v>492</v>
      </c>
      <c r="C56" t="s">
        <v>499</v>
      </c>
      <c r="D56" t="s">
        <v>499</v>
      </c>
      <c r="E56" t="s">
        <v>492</v>
      </c>
      <c r="F56" t="s">
        <v>492</v>
      </c>
    </row>
    <row r="57" spans="1:6" x14ac:dyDescent="0.25">
      <c r="A57" t="s">
        <v>489</v>
      </c>
      <c r="B57" t="s">
        <v>492</v>
      </c>
      <c r="C57" t="s">
        <v>499</v>
      </c>
      <c r="D57" t="s">
        <v>499</v>
      </c>
      <c r="E57" t="s">
        <v>492</v>
      </c>
      <c r="F57" t="s">
        <v>492</v>
      </c>
    </row>
    <row r="58" spans="1:6" x14ac:dyDescent="0.25">
      <c r="A58" t="s">
        <v>490</v>
      </c>
      <c r="B58" t="s">
        <v>492</v>
      </c>
      <c r="C58" t="s">
        <v>499</v>
      </c>
      <c r="D58" t="s">
        <v>499</v>
      </c>
      <c r="E58" t="s">
        <v>492</v>
      </c>
      <c r="F58" t="s">
        <v>492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D3" workbookViewId="0">
      <selection activeCell="A4" sqref="A4:F5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492</v>
      </c>
      <c r="C4" t="s">
        <v>499</v>
      </c>
      <c r="D4" t="s">
        <v>499</v>
      </c>
      <c r="E4" t="s">
        <v>432</v>
      </c>
      <c r="F4" t="s">
        <v>492</v>
      </c>
    </row>
    <row r="5" spans="1:6" x14ac:dyDescent="0.25">
      <c r="A5" t="s">
        <v>10</v>
      </c>
      <c r="B5" t="s">
        <v>492</v>
      </c>
      <c r="C5" t="s">
        <v>499</v>
      </c>
      <c r="D5" t="s">
        <v>499</v>
      </c>
      <c r="E5" t="s">
        <v>432</v>
      </c>
      <c r="F5" t="s">
        <v>492</v>
      </c>
    </row>
    <row r="6" spans="1:6" x14ac:dyDescent="0.25">
      <c r="A6" t="s">
        <v>434</v>
      </c>
      <c r="B6" t="s">
        <v>492</v>
      </c>
      <c r="C6" t="s">
        <v>499</v>
      </c>
      <c r="D6" t="s">
        <v>499</v>
      </c>
      <c r="E6" t="s">
        <v>432</v>
      </c>
      <c r="F6" t="s">
        <v>492</v>
      </c>
    </row>
    <row r="7" spans="1:6" x14ac:dyDescent="0.25">
      <c r="A7" t="s">
        <v>8</v>
      </c>
      <c r="B7" t="s">
        <v>492</v>
      </c>
      <c r="C7" t="s">
        <v>499</v>
      </c>
      <c r="D7" t="s">
        <v>499</v>
      </c>
      <c r="E7" t="s">
        <v>432</v>
      </c>
      <c r="F7" t="s">
        <v>492</v>
      </c>
    </row>
    <row r="8" spans="1:6" x14ac:dyDescent="0.25">
      <c r="A8" t="s">
        <v>435</v>
      </c>
      <c r="B8" t="s">
        <v>492</v>
      </c>
      <c r="C8" t="s">
        <v>499</v>
      </c>
      <c r="D8" t="s">
        <v>499</v>
      </c>
      <c r="E8" t="s">
        <v>432</v>
      </c>
      <c r="F8" t="s">
        <v>492</v>
      </c>
    </row>
    <row r="9" spans="1:6" x14ac:dyDescent="0.25">
      <c r="A9" t="s">
        <v>11</v>
      </c>
      <c r="B9" t="s">
        <v>492</v>
      </c>
      <c r="C9" t="s">
        <v>499</v>
      </c>
      <c r="D9" t="s">
        <v>499</v>
      </c>
      <c r="E9" t="s">
        <v>432</v>
      </c>
      <c r="F9" t="s">
        <v>492</v>
      </c>
    </row>
    <row r="10" spans="1:6" x14ac:dyDescent="0.25">
      <c r="A10" t="s">
        <v>436</v>
      </c>
      <c r="B10" t="s">
        <v>492</v>
      </c>
      <c r="C10" t="s">
        <v>499</v>
      </c>
      <c r="D10" t="s">
        <v>499</v>
      </c>
      <c r="E10" t="s">
        <v>432</v>
      </c>
      <c r="F10" t="s">
        <v>492</v>
      </c>
    </row>
    <row r="11" spans="1:6" x14ac:dyDescent="0.25">
      <c r="A11" t="s">
        <v>438</v>
      </c>
      <c r="B11" t="s">
        <v>492</v>
      </c>
      <c r="C11" t="s">
        <v>499</v>
      </c>
      <c r="D11" t="s">
        <v>499</v>
      </c>
      <c r="E11" t="s">
        <v>432</v>
      </c>
      <c r="F11" t="s">
        <v>492</v>
      </c>
    </row>
    <row r="12" spans="1:6" x14ac:dyDescent="0.25">
      <c r="A12" t="s">
        <v>9</v>
      </c>
      <c r="B12" t="s">
        <v>492</v>
      </c>
      <c r="C12" t="s">
        <v>499</v>
      </c>
      <c r="D12" t="s">
        <v>499</v>
      </c>
      <c r="E12" t="s">
        <v>432</v>
      </c>
      <c r="F12" t="s">
        <v>492</v>
      </c>
    </row>
    <row r="13" spans="1:6" x14ac:dyDescent="0.25">
      <c r="A13" t="s">
        <v>12</v>
      </c>
      <c r="B13" t="s">
        <v>492</v>
      </c>
      <c r="C13" t="s">
        <v>499</v>
      </c>
      <c r="D13" t="s">
        <v>499</v>
      </c>
      <c r="E13" t="s">
        <v>432</v>
      </c>
      <c r="F13" t="s">
        <v>492</v>
      </c>
    </row>
    <row r="14" spans="1:6" x14ac:dyDescent="0.25">
      <c r="A14" t="s">
        <v>440</v>
      </c>
      <c r="B14" t="s">
        <v>492</v>
      </c>
      <c r="C14" t="s">
        <v>499</v>
      </c>
      <c r="D14" t="s">
        <v>499</v>
      </c>
      <c r="E14" t="s">
        <v>432</v>
      </c>
      <c r="F14" t="s">
        <v>492</v>
      </c>
    </row>
    <row r="15" spans="1:6" x14ac:dyDescent="0.25">
      <c r="A15" t="s">
        <v>441</v>
      </c>
      <c r="B15" t="s">
        <v>492</v>
      </c>
      <c r="C15" t="s">
        <v>499</v>
      </c>
      <c r="D15" t="s">
        <v>499</v>
      </c>
      <c r="E15" t="s">
        <v>432</v>
      </c>
      <c r="F15" t="s">
        <v>492</v>
      </c>
    </row>
    <row r="16" spans="1:6" x14ac:dyDescent="0.25">
      <c r="A16" t="s">
        <v>13</v>
      </c>
      <c r="B16" t="s">
        <v>492</v>
      </c>
      <c r="C16" t="s">
        <v>499</v>
      </c>
      <c r="D16" t="s">
        <v>499</v>
      </c>
      <c r="E16" t="s">
        <v>432</v>
      </c>
      <c r="F16" t="s">
        <v>492</v>
      </c>
    </row>
    <row r="17" spans="1:6" x14ac:dyDescent="0.25">
      <c r="A17" t="s">
        <v>14</v>
      </c>
      <c r="B17" t="s">
        <v>492</v>
      </c>
      <c r="C17" t="s">
        <v>499</v>
      </c>
      <c r="D17" t="s">
        <v>499</v>
      </c>
      <c r="E17" t="s">
        <v>432</v>
      </c>
      <c r="F17" t="s">
        <v>492</v>
      </c>
    </row>
    <row r="18" spans="1:6" x14ac:dyDescent="0.25">
      <c r="A18" t="s">
        <v>443</v>
      </c>
      <c r="B18" t="s">
        <v>492</v>
      </c>
      <c r="C18" t="s">
        <v>499</v>
      </c>
      <c r="D18" t="s">
        <v>499</v>
      </c>
      <c r="E18" t="s">
        <v>432</v>
      </c>
      <c r="F18" t="s">
        <v>492</v>
      </c>
    </row>
    <row r="19" spans="1:6" x14ac:dyDescent="0.25">
      <c r="A19" t="s">
        <v>445</v>
      </c>
      <c r="B19" t="s">
        <v>492</v>
      </c>
      <c r="C19" t="s">
        <v>499</v>
      </c>
      <c r="D19" t="s">
        <v>499</v>
      </c>
      <c r="E19" t="s">
        <v>432</v>
      </c>
      <c r="F19" t="s">
        <v>492</v>
      </c>
    </row>
    <row r="20" spans="1:6" x14ac:dyDescent="0.25">
      <c r="A20" t="s">
        <v>446</v>
      </c>
      <c r="B20" t="s">
        <v>492</v>
      </c>
      <c r="C20" t="s">
        <v>499</v>
      </c>
      <c r="D20" t="s">
        <v>499</v>
      </c>
      <c r="E20" t="s">
        <v>432</v>
      </c>
      <c r="F20" t="s">
        <v>492</v>
      </c>
    </row>
    <row r="21" spans="1:6" x14ac:dyDescent="0.25">
      <c r="A21" t="s">
        <v>447</v>
      </c>
      <c r="B21" t="s">
        <v>492</v>
      </c>
      <c r="C21" t="s">
        <v>499</v>
      </c>
      <c r="D21" t="s">
        <v>499</v>
      </c>
      <c r="E21" t="s">
        <v>432</v>
      </c>
      <c r="F21" t="s">
        <v>492</v>
      </c>
    </row>
    <row r="22" spans="1:6" x14ac:dyDescent="0.25">
      <c r="A22" t="s">
        <v>449</v>
      </c>
      <c r="B22" t="s">
        <v>492</v>
      </c>
      <c r="C22" t="s">
        <v>499</v>
      </c>
      <c r="D22" t="s">
        <v>499</v>
      </c>
      <c r="E22" t="s">
        <v>432</v>
      </c>
      <c r="F22" t="s">
        <v>492</v>
      </c>
    </row>
    <row r="23" spans="1:6" x14ac:dyDescent="0.25">
      <c r="A23" t="s">
        <v>451</v>
      </c>
      <c r="B23" t="s">
        <v>492</v>
      </c>
      <c r="C23" t="s">
        <v>499</v>
      </c>
      <c r="D23" t="s">
        <v>499</v>
      </c>
      <c r="E23" t="s">
        <v>432</v>
      </c>
      <c r="F23" t="s">
        <v>492</v>
      </c>
    </row>
    <row r="24" spans="1:6" x14ac:dyDescent="0.25">
      <c r="A24" t="s">
        <v>453</v>
      </c>
      <c r="B24" t="s">
        <v>492</v>
      </c>
      <c r="C24" t="s">
        <v>499</v>
      </c>
      <c r="D24" t="s">
        <v>499</v>
      </c>
      <c r="E24" t="s">
        <v>432</v>
      </c>
      <c r="F24" t="s">
        <v>492</v>
      </c>
    </row>
    <row r="25" spans="1:6" x14ac:dyDescent="0.25">
      <c r="A25" t="s">
        <v>455</v>
      </c>
      <c r="B25" t="s">
        <v>492</v>
      </c>
      <c r="C25" t="s">
        <v>499</v>
      </c>
      <c r="D25" t="s">
        <v>499</v>
      </c>
      <c r="E25" t="s">
        <v>432</v>
      </c>
      <c r="F25" t="s">
        <v>492</v>
      </c>
    </row>
    <row r="26" spans="1:6" x14ac:dyDescent="0.25">
      <c r="A26" t="s">
        <v>456</v>
      </c>
      <c r="B26" t="s">
        <v>492</v>
      </c>
      <c r="C26" t="s">
        <v>499</v>
      </c>
      <c r="D26" t="s">
        <v>499</v>
      </c>
      <c r="E26" t="s">
        <v>432</v>
      </c>
      <c r="F26" t="s">
        <v>492</v>
      </c>
    </row>
    <row r="27" spans="1:6" x14ac:dyDescent="0.25">
      <c r="A27" t="s">
        <v>457</v>
      </c>
      <c r="B27" t="s">
        <v>492</v>
      </c>
      <c r="C27" t="s">
        <v>499</v>
      </c>
      <c r="D27" t="s">
        <v>499</v>
      </c>
      <c r="E27" t="s">
        <v>432</v>
      </c>
      <c r="F27" t="s">
        <v>492</v>
      </c>
    </row>
    <row r="28" spans="1:6" x14ac:dyDescent="0.25">
      <c r="A28" t="s">
        <v>458</v>
      </c>
      <c r="B28" t="s">
        <v>492</v>
      </c>
      <c r="C28" t="s">
        <v>499</v>
      </c>
      <c r="D28" t="s">
        <v>499</v>
      </c>
      <c r="E28" t="s">
        <v>432</v>
      </c>
      <c r="F28" t="s">
        <v>492</v>
      </c>
    </row>
    <row r="29" spans="1:6" x14ac:dyDescent="0.25">
      <c r="A29" t="s">
        <v>460</v>
      </c>
      <c r="B29" t="s">
        <v>492</v>
      </c>
      <c r="C29" t="s">
        <v>499</v>
      </c>
      <c r="D29" t="s">
        <v>499</v>
      </c>
      <c r="E29" t="s">
        <v>432</v>
      </c>
      <c r="F29" t="s">
        <v>492</v>
      </c>
    </row>
    <row r="30" spans="1:6" x14ac:dyDescent="0.25">
      <c r="A30" t="s">
        <v>461</v>
      </c>
      <c r="B30" t="s">
        <v>492</v>
      </c>
      <c r="C30" t="s">
        <v>499</v>
      </c>
      <c r="D30" t="s">
        <v>499</v>
      </c>
      <c r="E30" t="s">
        <v>432</v>
      </c>
      <c r="F30" t="s">
        <v>492</v>
      </c>
    </row>
    <row r="31" spans="1:6" x14ac:dyDescent="0.25">
      <c r="A31" t="s">
        <v>463</v>
      </c>
      <c r="B31" t="s">
        <v>492</v>
      </c>
      <c r="C31" t="s">
        <v>499</v>
      </c>
      <c r="D31" t="s">
        <v>499</v>
      </c>
      <c r="E31" t="s">
        <v>432</v>
      </c>
      <c r="F31" t="s">
        <v>492</v>
      </c>
    </row>
    <row r="32" spans="1:6" x14ac:dyDescent="0.25">
      <c r="A32" t="s">
        <v>464</v>
      </c>
      <c r="B32" t="s">
        <v>492</v>
      </c>
      <c r="C32" t="s">
        <v>499</v>
      </c>
      <c r="D32" t="s">
        <v>499</v>
      </c>
      <c r="E32" t="s">
        <v>432</v>
      </c>
      <c r="F32" t="s">
        <v>492</v>
      </c>
    </row>
    <row r="33" spans="1:6" x14ac:dyDescent="0.25">
      <c r="A33" t="s">
        <v>465</v>
      </c>
      <c r="B33" t="s">
        <v>492</v>
      </c>
      <c r="C33" t="s">
        <v>499</v>
      </c>
      <c r="D33" t="s">
        <v>499</v>
      </c>
      <c r="E33" t="s">
        <v>432</v>
      </c>
      <c r="F33" t="s">
        <v>492</v>
      </c>
    </row>
    <row r="34" spans="1:6" x14ac:dyDescent="0.25">
      <c r="A34" t="s">
        <v>466</v>
      </c>
      <c r="B34" t="s">
        <v>492</v>
      </c>
      <c r="C34" t="s">
        <v>499</v>
      </c>
      <c r="D34" t="s">
        <v>499</v>
      </c>
      <c r="E34" t="s">
        <v>432</v>
      </c>
      <c r="F34" t="s">
        <v>492</v>
      </c>
    </row>
    <row r="35" spans="1:6" x14ac:dyDescent="0.25">
      <c r="A35" t="s">
        <v>467</v>
      </c>
      <c r="B35" t="s">
        <v>492</v>
      </c>
      <c r="C35" t="s">
        <v>499</v>
      </c>
      <c r="D35" t="s">
        <v>499</v>
      </c>
      <c r="E35" t="s">
        <v>432</v>
      </c>
      <c r="F35" t="s">
        <v>492</v>
      </c>
    </row>
    <row r="36" spans="1:6" x14ac:dyDescent="0.25">
      <c r="A36" t="s">
        <v>468</v>
      </c>
      <c r="B36" t="s">
        <v>492</v>
      </c>
      <c r="C36" t="s">
        <v>499</v>
      </c>
      <c r="D36" t="s">
        <v>499</v>
      </c>
      <c r="E36" t="s">
        <v>432</v>
      </c>
      <c r="F36" t="s">
        <v>492</v>
      </c>
    </row>
    <row r="37" spans="1:6" x14ac:dyDescent="0.25">
      <c r="A37" t="s">
        <v>469</v>
      </c>
      <c r="B37" t="s">
        <v>492</v>
      </c>
      <c r="C37" t="s">
        <v>499</v>
      </c>
      <c r="D37" t="s">
        <v>499</v>
      </c>
      <c r="E37" t="s">
        <v>432</v>
      </c>
      <c r="F37" t="s">
        <v>492</v>
      </c>
    </row>
    <row r="38" spans="1:6" x14ac:dyDescent="0.25">
      <c r="A38" t="s">
        <v>470</v>
      </c>
      <c r="B38" t="s">
        <v>492</v>
      </c>
      <c r="C38" t="s">
        <v>499</v>
      </c>
      <c r="D38" t="s">
        <v>499</v>
      </c>
      <c r="E38" t="s">
        <v>432</v>
      </c>
      <c r="F38" t="s">
        <v>492</v>
      </c>
    </row>
    <row r="39" spans="1:6" x14ac:dyDescent="0.25">
      <c r="A39" t="s">
        <v>471</v>
      </c>
      <c r="B39" t="s">
        <v>492</v>
      </c>
      <c r="C39" t="s">
        <v>499</v>
      </c>
      <c r="D39" t="s">
        <v>499</v>
      </c>
      <c r="E39" t="s">
        <v>432</v>
      </c>
      <c r="F39" t="s">
        <v>492</v>
      </c>
    </row>
    <row r="40" spans="1:6" x14ac:dyDescent="0.25">
      <c r="A40" t="s">
        <v>472</v>
      </c>
      <c r="B40" t="s">
        <v>492</v>
      </c>
      <c r="C40" t="s">
        <v>499</v>
      </c>
      <c r="D40" t="s">
        <v>499</v>
      </c>
      <c r="E40" t="s">
        <v>432</v>
      </c>
      <c r="F40" t="s">
        <v>492</v>
      </c>
    </row>
    <row r="41" spans="1:6" x14ac:dyDescent="0.25">
      <c r="A41" t="s">
        <v>473</v>
      </c>
      <c r="B41" t="s">
        <v>492</v>
      </c>
      <c r="C41" t="s">
        <v>499</v>
      </c>
      <c r="D41" t="s">
        <v>499</v>
      </c>
      <c r="E41" t="s">
        <v>432</v>
      </c>
      <c r="F41" t="s">
        <v>492</v>
      </c>
    </row>
    <row r="42" spans="1:6" x14ac:dyDescent="0.25">
      <c r="A42" t="s">
        <v>474</v>
      </c>
      <c r="B42" t="s">
        <v>492</v>
      </c>
      <c r="C42" t="s">
        <v>499</v>
      </c>
      <c r="D42" t="s">
        <v>499</v>
      </c>
      <c r="E42" t="s">
        <v>432</v>
      </c>
      <c r="F42" t="s">
        <v>492</v>
      </c>
    </row>
    <row r="43" spans="1:6" x14ac:dyDescent="0.25">
      <c r="A43" t="s">
        <v>475</v>
      </c>
      <c r="B43" t="s">
        <v>492</v>
      </c>
      <c r="C43" t="s">
        <v>499</v>
      </c>
      <c r="D43" t="s">
        <v>499</v>
      </c>
      <c r="E43" t="s">
        <v>432</v>
      </c>
      <c r="F43" t="s">
        <v>492</v>
      </c>
    </row>
    <row r="44" spans="1:6" x14ac:dyDescent="0.25">
      <c r="A44" t="s">
        <v>476</v>
      </c>
      <c r="B44" t="s">
        <v>492</v>
      </c>
      <c r="C44" t="s">
        <v>499</v>
      </c>
      <c r="D44" t="s">
        <v>499</v>
      </c>
      <c r="E44" t="s">
        <v>432</v>
      </c>
      <c r="F44" t="s">
        <v>492</v>
      </c>
    </row>
    <row r="45" spans="1:6" x14ac:dyDescent="0.25">
      <c r="A45" t="s">
        <v>477</v>
      </c>
      <c r="B45" t="s">
        <v>492</v>
      </c>
      <c r="C45" t="s">
        <v>499</v>
      </c>
      <c r="D45" t="s">
        <v>499</v>
      </c>
      <c r="E45" t="s">
        <v>432</v>
      </c>
      <c r="F45" t="s">
        <v>492</v>
      </c>
    </row>
    <row r="46" spans="1:6" x14ac:dyDescent="0.25">
      <c r="A46" t="s">
        <v>478</v>
      </c>
      <c r="B46" t="s">
        <v>492</v>
      </c>
      <c r="C46" t="s">
        <v>499</v>
      </c>
      <c r="D46" t="s">
        <v>499</v>
      </c>
      <c r="E46" t="s">
        <v>432</v>
      </c>
      <c r="F46" t="s">
        <v>492</v>
      </c>
    </row>
    <row r="47" spans="1:6" x14ac:dyDescent="0.25">
      <c r="A47" t="s">
        <v>479</v>
      </c>
      <c r="B47" t="s">
        <v>492</v>
      </c>
      <c r="C47" t="s">
        <v>499</v>
      </c>
      <c r="D47" t="s">
        <v>499</v>
      </c>
      <c r="E47" t="s">
        <v>432</v>
      </c>
      <c r="F47" t="s">
        <v>492</v>
      </c>
    </row>
    <row r="48" spans="1:6" x14ac:dyDescent="0.25">
      <c r="A48" t="s">
        <v>480</v>
      </c>
      <c r="B48" t="s">
        <v>492</v>
      </c>
      <c r="C48" t="s">
        <v>499</v>
      </c>
      <c r="D48" t="s">
        <v>499</v>
      </c>
      <c r="E48" t="s">
        <v>432</v>
      </c>
      <c r="F48" t="s">
        <v>492</v>
      </c>
    </row>
    <row r="49" spans="1:6" x14ac:dyDescent="0.25">
      <c r="A49" t="s">
        <v>481</v>
      </c>
      <c r="B49" t="s">
        <v>492</v>
      </c>
      <c r="C49" t="s">
        <v>499</v>
      </c>
      <c r="D49" t="s">
        <v>499</v>
      </c>
      <c r="E49" t="s">
        <v>432</v>
      </c>
      <c r="F49" t="s">
        <v>492</v>
      </c>
    </row>
    <row r="50" spans="1:6" x14ac:dyDescent="0.25">
      <c r="A50" t="s">
        <v>482</v>
      </c>
      <c r="B50" t="s">
        <v>492</v>
      </c>
      <c r="C50" t="s">
        <v>499</v>
      </c>
      <c r="D50" t="s">
        <v>499</v>
      </c>
      <c r="E50" t="s">
        <v>432</v>
      </c>
      <c r="F50" t="s">
        <v>492</v>
      </c>
    </row>
    <row r="51" spans="1:6" x14ac:dyDescent="0.25">
      <c r="A51" t="s">
        <v>483</v>
      </c>
      <c r="B51" t="s">
        <v>492</v>
      </c>
      <c r="C51" t="s">
        <v>499</v>
      </c>
      <c r="D51" t="s">
        <v>499</v>
      </c>
      <c r="E51" t="s">
        <v>432</v>
      </c>
      <c r="F51" t="s">
        <v>492</v>
      </c>
    </row>
    <row r="52" spans="1:6" x14ac:dyDescent="0.25">
      <c r="A52" t="s">
        <v>484</v>
      </c>
      <c r="B52" t="s">
        <v>492</v>
      </c>
      <c r="C52" t="s">
        <v>499</v>
      </c>
      <c r="D52" t="s">
        <v>499</v>
      </c>
      <c r="E52" t="s">
        <v>432</v>
      </c>
      <c r="F52" t="s">
        <v>492</v>
      </c>
    </row>
    <row r="53" spans="1:6" x14ac:dyDescent="0.25">
      <c r="A53" t="s">
        <v>485</v>
      </c>
      <c r="B53" t="s">
        <v>492</v>
      </c>
      <c r="C53" t="s">
        <v>499</v>
      </c>
      <c r="D53" t="s">
        <v>499</v>
      </c>
      <c r="E53" t="s">
        <v>432</v>
      </c>
      <c r="F53" t="s">
        <v>492</v>
      </c>
    </row>
    <row r="54" spans="1:6" x14ac:dyDescent="0.25">
      <c r="A54" t="s">
        <v>486</v>
      </c>
      <c r="B54" t="s">
        <v>492</v>
      </c>
      <c r="C54" t="s">
        <v>499</v>
      </c>
      <c r="D54" t="s">
        <v>499</v>
      </c>
      <c r="E54" t="s">
        <v>432</v>
      </c>
      <c r="F54" t="s">
        <v>492</v>
      </c>
    </row>
    <row r="55" spans="1:6" x14ac:dyDescent="0.25">
      <c r="A55" t="s">
        <v>487</v>
      </c>
      <c r="B55" t="s">
        <v>492</v>
      </c>
      <c r="C55" t="s">
        <v>499</v>
      </c>
      <c r="D55" t="s">
        <v>499</v>
      </c>
      <c r="E55" t="s">
        <v>432</v>
      </c>
      <c r="F55" t="s">
        <v>492</v>
      </c>
    </row>
    <row r="56" spans="1:6" x14ac:dyDescent="0.25">
      <c r="A56" t="s">
        <v>488</v>
      </c>
      <c r="B56" t="s">
        <v>492</v>
      </c>
      <c r="C56" t="s">
        <v>499</v>
      </c>
      <c r="D56" t="s">
        <v>499</v>
      </c>
      <c r="E56" t="s">
        <v>432</v>
      </c>
      <c r="F56" t="s">
        <v>492</v>
      </c>
    </row>
    <row r="57" spans="1:6" x14ac:dyDescent="0.25">
      <c r="A57" t="s">
        <v>489</v>
      </c>
      <c r="B57" t="s">
        <v>492</v>
      </c>
      <c r="C57" t="s">
        <v>499</v>
      </c>
      <c r="D57" t="s">
        <v>499</v>
      </c>
      <c r="E57" t="s">
        <v>432</v>
      </c>
      <c r="F57" t="s">
        <v>492</v>
      </c>
    </row>
    <row r="58" spans="1:6" x14ac:dyDescent="0.25">
      <c r="A58" t="s">
        <v>490</v>
      </c>
      <c r="B58" t="s">
        <v>492</v>
      </c>
      <c r="C58" t="s">
        <v>499</v>
      </c>
      <c r="D58" t="s">
        <v>499</v>
      </c>
      <c r="E58" t="s">
        <v>432</v>
      </c>
      <c r="F58" t="s">
        <v>492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D81" sqref="D8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t="s">
        <v>7</v>
      </c>
      <c r="B4" t="s">
        <v>529</v>
      </c>
      <c r="C4">
        <f>2418+58220.85+74442.27</f>
        <v>135081.12</v>
      </c>
      <c r="D4">
        <f>2418+58220.85+74442.27</f>
        <v>135081.12</v>
      </c>
      <c r="E4" t="s">
        <v>432</v>
      </c>
      <c r="F4" t="s">
        <v>530</v>
      </c>
    </row>
    <row r="5" spans="1:6" x14ac:dyDescent="0.25">
      <c r="A5" t="s">
        <v>10</v>
      </c>
      <c r="B5" t="s">
        <v>529</v>
      </c>
      <c r="C5">
        <f>2418+18419.76+6347.34</f>
        <v>27185.1</v>
      </c>
      <c r="D5">
        <f>2418+18419.76+6347.34</f>
        <v>27185.1</v>
      </c>
      <c r="E5" t="s">
        <v>432</v>
      </c>
      <c r="F5" t="s">
        <v>530</v>
      </c>
    </row>
    <row r="6" spans="1:6" x14ac:dyDescent="0.25">
      <c r="A6" t="s">
        <v>434</v>
      </c>
      <c r="B6" t="s">
        <v>529</v>
      </c>
      <c r="C6">
        <f>2418+9081.67</f>
        <v>11499.67</v>
      </c>
      <c r="D6">
        <f>2418+9081.67</f>
        <v>11499.67</v>
      </c>
      <c r="E6" t="s">
        <v>432</v>
      </c>
      <c r="F6" t="s">
        <v>530</v>
      </c>
    </row>
    <row r="7" spans="1:6" x14ac:dyDescent="0.25">
      <c r="A7" t="s">
        <v>8</v>
      </c>
      <c r="B7" t="s">
        <v>529</v>
      </c>
      <c r="C7">
        <f>2418+6942.94</f>
        <v>9360.9399999999987</v>
      </c>
      <c r="D7">
        <f>2418+6942.94</f>
        <v>9360.9399999999987</v>
      </c>
      <c r="E7" t="s">
        <v>432</v>
      </c>
      <c r="F7" t="s">
        <v>530</v>
      </c>
    </row>
    <row r="8" spans="1:6" x14ac:dyDescent="0.25">
      <c r="A8" t="s">
        <v>435</v>
      </c>
      <c r="B8" t="s">
        <v>529</v>
      </c>
      <c r="C8">
        <f>2418+2852.68+2778.54</f>
        <v>8049.22</v>
      </c>
      <c r="D8">
        <f>2418+2852.68+2778.54</f>
        <v>8049.22</v>
      </c>
      <c r="E8" t="s">
        <v>432</v>
      </c>
      <c r="F8" t="s">
        <v>530</v>
      </c>
    </row>
    <row r="9" spans="1:6" x14ac:dyDescent="0.25">
      <c r="A9" t="s">
        <v>11</v>
      </c>
      <c r="B9" t="s">
        <v>529</v>
      </c>
      <c r="C9">
        <f>2418+13667.05</f>
        <v>16085.05</v>
      </c>
      <c r="D9">
        <f>2418+13667.05</f>
        <v>16085.05</v>
      </c>
      <c r="E9" t="s">
        <v>432</v>
      </c>
      <c r="F9" t="s">
        <v>530</v>
      </c>
    </row>
    <row r="10" spans="1:6" x14ac:dyDescent="0.25">
      <c r="A10" t="s">
        <v>436</v>
      </c>
      <c r="B10" t="s">
        <v>529</v>
      </c>
      <c r="C10">
        <f>2418+12303.25+7954.14</f>
        <v>22675.39</v>
      </c>
      <c r="D10">
        <f>2418+12303.25+7954.14</f>
        <v>22675.39</v>
      </c>
      <c r="E10" t="s">
        <v>432</v>
      </c>
      <c r="F10" t="s">
        <v>530</v>
      </c>
    </row>
    <row r="11" spans="1:6" x14ac:dyDescent="0.25">
      <c r="A11" t="s">
        <v>438</v>
      </c>
      <c r="B11" t="s">
        <v>529</v>
      </c>
      <c r="C11">
        <f>2418+20070.4+8800</f>
        <v>31288.400000000001</v>
      </c>
      <c r="D11">
        <f>2418+20070.4+8800</f>
        <v>31288.400000000001</v>
      </c>
      <c r="E11" t="s">
        <v>432</v>
      </c>
      <c r="F11" t="s">
        <v>530</v>
      </c>
    </row>
    <row r="12" spans="1:6" x14ac:dyDescent="0.25">
      <c r="A12" t="s">
        <v>9</v>
      </c>
      <c r="B12" t="s">
        <v>529</v>
      </c>
      <c r="C12">
        <f>2418+7644.21+4782.49</f>
        <v>14844.699999999999</v>
      </c>
      <c r="D12">
        <f>2418+7644.21+4782.49</f>
        <v>14844.699999999999</v>
      </c>
      <c r="E12" t="s">
        <v>432</v>
      </c>
      <c r="F12" t="s">
        <v>530</v>
      </c>
    </row>
    <row r="13" spans="1:6" x14ac:dyDescent="0.25">
      <c r="A13" t="s">
        <v>12</v>
      </c>
      <c r="B13" t="s">
        <v>529</v>
      </c>
      <c r="C13">
        <f>2418+8255.01</f>
        <v>10673.01</v>
      </c>
      <c r="D13">
        <f>2418+8255.01</f>
        <v>10673.01</v>
      </c>
      <c r="E13" t="s">
        <v>432</v>
      </c>
      <c r="F13" t="s">
        <v>530</v>
      </c>
    </row>
    <row r="14" spans="1:6" x14ac:dyDescent="0.25">
      <c r="A14" t="s">
        <v>440</v>
      </c>
      <c r="B14" t="s">
        <v>529</v>
      </c>
      <c r="C14">
        <f>2418+4290.14</f>
        <v>6708.14</v>
      </c>
      <c r="D14">
        <f>2418+4290.14</f>
        <v>6708.14</v>
      </c>
      <c r="E14" t="s">
        <v>432</v>
      </c>
      <c r="F14" t="s">
        <v>530</v>
      </c>
    </row>
    <row r="15" spans="1:6" x14ac:dyDescent="0.25">
      <c r="A15" t="s">
        <v>441</v>
      </c>
      <c r="B15" t="s">
        <v>529</v>
      </c>
      <c r="C15">
        <f>2418+20070.4+20000</f>
        <v>42488.4</v>
      </c>
      <c r="D15">
        <f>2418+20070.4+20000</f>
        <v>42488.4</v>
      </c>
      <c r="E15" t="s">
        <v>432</v>
      </c>
      <c r="F15" t="s">
        <v>530</v>
      </c>
    </row>
    <row r="16" spans="1:6" x14ac:dyDescent="0.25">
      <c r="A16" t="s">
        <v>13</v>
      </c>
      <c r="B16" t="s">
        <v>529</v>
      </c>
      <c r="C16">
        <f>2418+20070.4</f>
        <v>22488.400000000001</v>
      </c>
      <c r="D16">
        <f>2418+20070.4</f>
        <v>22488.400000000001</v>
      </c>
      <c r="E16" t="s">
        <v>432</v>
      </c>
      <c r="F16" t="s">
        <v>530</v>
      </c>
    </row>
    <row r="17" spans="1:6" x14ac:dyDescent="0.25">
      <c r="A17" t="s">
        <v>14</v>
      </c>
      <c r="B17" t="s">
        <v>529</v>
      </c>
      <c r="C17">
        <f>2418+6457.5</f>
        <v>8875.5</v>
      </c>
      <c r="D17">
        <f>2418+6457.5</f>
        <v>8875.5</v>
      </c>
      <c r="E17" t="s">
        <v>432</v>
      </c>
      <c r="F17" t="s">
        <v>530</v>
      </c>
    </row>
    <row r="18" spans="1:6" x14ac:dyDescent="0.25">
      <c r="A18" t="s">
        <v>443</v>
      </c>
      <c r="B18" t="s">
        <v>529</v>
      </c>
      <c r="C18">
        <f>2418+20070.4+20000</f>
        <v>42488.4</v>
      </c>
      <c r="D18">
        <f>2418+20070.4+20000</f>
        <v>42488.4</v>
      </c>
      <c r="E18" t="s">
        <v>432</v>
      </c>
      <c r="F18" t="s">
        <v>530</v>
      </c>
    </row>
    <row r="19" spans="1:6" x14ac:dyDescent="0.25">
      <c r="A19" t="s">
        <v>445</v>
      </c>
      <c r="B19" t="s">
        <v>529</v>
      </c>
      <c r="C19">
        <f>2418+18419.76+8400</f>
        <v>29237.759999999998</v>
      </c>
      <c r="D19">
        <f>2418+18419.76+8400</f>
        <v>29237.759999999998</v>
      </c>
      <c r="E19" t="s">
        <v>432</v>
      </c>
      <c r="F19" t="s">
        <v>530</v>
      </c>
    </row>
    <row r="20" spans="1:6" x14ac:dyDescent="0.25">
      <c r="A20" t="s">
        <v>446</v>
      </c>
      <c r="B20" t="s">
        <v>529</v>
      </c>
      <c r="C20">
        <f>2418+20070.4+20000</f>
        <v>42488.4</v>
      </c>
      <c r="D20">
        <f>2418+20070.4+20000</f>
        <v>42488.4</v>
      </c>
      <c r="E20" t="s">
        <v>432</v>
      </c>
      <c r="F20" t="s">
        <v>530</v>
      </c>
    </row>
    <row r="21" spans="1:6" x14ac:dyDescent="0.25">
      <c r="A21" t="s">
        <v>447</v>
      </c>
      <c r="B21" t="s">
        <v>529</v>
      </c>
      <c r="C21">
        <f>2418+20070.4+20000</f>
        <v>42488.4</v>
      </c>
      <c r="D21">
        <f>2418+20070.4+20000</f>
        <v>42488.4</v>
      </c>
      <c r="E21" t="s">
        <v>432</v>
      </c>
      <c r="F21" t="s">
        <v>530</v>
      </c>
    </row>
    <row r="22" spans="1:6" x14ac:dyDescent="0.25">
      <c r="A22" t="s">
        <v>449</v>
      </c>
      <c r="B22" t="s">
        <v>529</v>
      </c>
      <c r="C22">
        <f>2418+13775.88</f>
        <v>16193.88</v>
      </c>
      <c r="D22">
        <f>2418+13775.88</f>
        <v>16193.88</v>
      </c>
      <c r="E22" t="s">
        <v>432</v>
      </c>
      <c r="F22" t="s">
        <v>530</v>
      </c>
    </row>
    <row r="23" spans="1:6" x14ac:dyDescent="0.25">
      <c r="A23" t="s">
        <v>451</v>
      </c>
      <c r="B23" t="s">
        <v>529</v>
      </c>
      <c r="C23">
        <f>2418+13525.87+6866</f>
        <v>22809.870000000003</v>
      </c>
      <c r="D23">
        <f>2418+13525.87+6866</f>
        <v>22809.870000000003</v>
      </c>
      <c r="E23" t="s">
        <v>432</v>
      </c>
      <c r="F23" t="s">
        <v>530</v>
      </c>
    </row>
    <row r="24" spans="1:6" x14ac:dyDescent="0.25">
      <c r="A24" t="s">
        <v>453</v>
      </c>
      <c r="B24" t="s">
        <v>529</v>
      </c>
      <c r="C24">
        <f>2418+14765.74+4200</f>
        <v>21383.739999999998</v>
      </c>
      <c r="D24">
        <f>2418+14765.74+4200</f>
        <v>21383.739999999998</v>
      </c>
      <c r="E24" t="s">
        <v>432</v>
      </c>
      <c r="F24" t="s">
        <v>530</v>
      </c>
    </row>
    <row r="25" spans="1:6" x14ac:dyDescent="0.25">
      <c r="A25" t="s">
        <v>455</v>
      </c>
      <c r="B25" t="s">
        <v>529</v>
      </c>
      <c r="C25">
        <f>2418+14435.8+4200</f>
        <v>21053.8</v>
      </c>
      <c r="D25">
        <f>2418+14435.8+4200</f>
        <v>21053.8</v>
      </c>
      <c r="E25" t="s">
        <v>432</v>
      </c>
      <c r="F25" t="s">
        <v>530</v>
      </c>
    </row>
    <row r="26" spans="1:6" x14ac:dyDescent="0.25">
      <c r="A26" t="s">
        <v>456</v>
      </c>
      <c r="B26" t="s">
        <v>529</v>
      </c>
      <c r="C26">
        <f>2418+13511.28+8500</f>
        <v>24429.279999999999</v>
      </c>
      <c r="D26">
        <f>2418+13511.28+8500</f>
        <v>24429.279999999999</v>
      </c>
      <c r="E26" t="s">
        <v>432</v>
      </c>
      <c r="F26" t="s">
        <v>530</v>
      </c>
    </row>
    <row r="27" spans="1:6" x14ac:dyDescent="0.25">
      <c r="A27" t="s">
        <v>457</v>
      </c>
      <c r="B27" t="s">
        <v>529</v>
      </c>
      <c r="C27">
        <f>2418+20070.4+13600</f>
        <v>36088.400000000001</v>
      </c>
      <c r="D27">
        <f>2418+20070.4+13600</f>
        <v>36088.400000000001</v>
      </c>
      <c r="E27" t="s">
        <v>432</v>
      </c>
      <c r="F27" t="s">
        <v>530</v>
      </c>
    </row>
    <row r="28" spans="1:6" x14ac:dyDescent="0.25">
      <c r="A28" t="s">
        <v>458</v>
      </c>
      <c r="B28" t="s">
        <v>529</v>
      </c>
      <c r="C28">
        <f>2418+9081.67+5400</f>
        <v>16899.669999999998</v>
      </c>
      <c r="D28">
        <f>2418+9081.67+5400</f>
        <v>16899.669999999998</v>
      </c>
      <c r="E28" t="s">
        <v>432</v>
      </c>
      <c r="F28" t="s">
        <v>530</v>
      </c>
    </row>
    <row r="29" spans="1:6" x14ac:dyDescent="0.25">
      <c r="A29" t="s">
        <v>460</v>
      </c>
      <c r="B29" t="s">
        <v>529</v>
      </c>
      <c r="C29">
        <f>2418+20488.38+11600</f>
        <v>34506.380000000005</v>
      </c>
      <c r="D29">
        <f>2418+20488.38+11600</f>
        <v>34506.380000000005</v>
      </c>
      <c r="E29" t="s">
        <v>432</v>
      </c>
      <c r="F29" t="s">
        <v>530</v>
      </c>
    </row>
    <row r="30" spans="1:6" x14ac:dyDescent="0.25">
      <c r="A30" t="s">
        <v>461</v>
      </c>
      <c r="B30" t="s">
        <v>529</v>
      </c>
      <c r="C30">
        <f>2418+20070.4+12000</f>
        <v>34488.400000000001</v>
      </c>
      <c r="D30">
        <f>2418+20070.4+12000</f>
        <v>34488.400000000001</v>
      </c>
      <c r="E30" t="s">
        <v>432</v>
      </c>
      <c r="F30" t="s">
        <v>530</v>
      </c>
    </row>
    <row r="31" spans="1:6" x14ac:dyDescent="0.25">
      <c r="A31" t="s">
        <v>463</v>
      </c>
      <c r="B31" t="s">
        <v>529</v>
      </c>
      <c r="C31">
        <f>2418+23133.98+9000</f>
        <v>34551.979999999996</v>
      </c>
      <c r="D31">
        <f>2418+23133.98+9000</f>
        <v>34551.979999999996</v>
      </c>
      <c r="E31" t="s">
        <v>432</v>
      </c>
      <c r="F31" t="s">
        <v>530</v>
      </c>
    </row>
    <row r="32" spans="1:6" x14ac:dyDescent="0.25">
      <c r="A32" t="s">
        <v>464</v>
      </c>
      <c r="B32" t="s">
        <v>529</v>
      </c>
      <c r="C32">
        <f>2418+23133.98+9000</f>
        <v>34551.979999999996</v>
      </c>
      <c r="D32">
        <f>2418+23133.98+9000</f>
        <v>34551.979999999996</v>
      </c>
      <c r="E32" t="s">
        <v>432</v>
      </c>
      <c r="F32" t="s">
        <v>530</v>
      </c>
    </row>
    <row r="33" spans="1:6" x14ac:dyDescent="0.25">
      <c r="A33" t="s">
        <v>465</v>
      </c>
      <c r="B33" t="s">
        <v>529</v>
      </c>
      <c r="C33">
        <f>2418+1683.43+7568.89</f>
        <v>11670.32</v>
      </c>
      <c r="D33">
        <f>2418+1683.43+7568.89</f>
        <v>11670.32</v>
      </c>
      <c r="E33" t="s">
        <v>432</v>
      </c>
      <c r="F33" t="s">
        <v>530</v>
      </c>
    </row>
    <row r="34" spans="1:6" x14ac:dyDescent="0.25">
      <c r="A34" t="s">
        <v>466</v>
      </c>
      <c r="B34" t="s">
        <v>529</v>
      </c>
      <c r="C34">
        <f>2418+37540.85+59795.18</f>
        <v>99754.03</v>
      </c>
      <c r="D34">
        <f>2418+37540.85+59795.18</f>
        <v>99754.03</v>
      </c>
      <c r="E34" t="s">
        <v>432</v>
      </c>
      <c r="F34" t="s">
        <v>530</v>
      </c>
    </row>
    <row r="35" spans="1:6" x14ac:dyDescent="0.25">
      <c r="A35" t="s">
        <v>467</v>
      </c>
      <c r="B35" t="s">
        <v>529</v>
      </c>
      <c r="C35">
        <f>2418+21913.95+48338.91</f>
        <v>72670.86</v>
      </c>
      <c r="D35">
        <f>2418+21913.95+48338.91</f>
        <v>72670.86</v>
      </c>
      <c r="E35" t="s">
        <v>432</v>
      </c>
      <c r="F35" t="s">
        <v>530</v>
      </c>
    </row>
    <row r="36" spans="1:6" x14ac:dyDescent="0.25">
      <c r="A36" t="s">
        <v>468</v>
      </c>
      <c r="B36" t="s">
        <v>529</v>
      </c>
      <c r="C36">
        <f>2418+21913.95+48338.91</f>
        <v>72670.86</v>
      </c>
      <c r="D36">
        <f>2418+21913.95+48338.91</f>
        <v>72670.86</v>
      </c>
      <c r="E36" t="s">
        <v>432</v>
      </c>
      <c r="F36" t="s">
        <v>530</v>
      </c>
    </row>
    <row r="37" spans="1:6" x14ac:dyDescent="0.25">
      <c r="A37" t="s">
        <v>469</v>
      </c>
      <c r="B37" t="s">
        <v>529</v>
      </c>
      <c r="C37">
        <f>61019.89+53939.87</f>
        <v>114959.76000000001</v>
      </c>
      <c r="D37">
        <f>61019.89+53939.87</f>
        <v>114959.76000000001</v>
      </c>
      <c r="E37" t="s">
        <v>432</v>
      </c>
      <c r="F37" t="s">
        <v>530</v>
      </c>
    </row>
    <row r="38" spans="1:6" x14ac:dyDescent="0.25">
      <c r="A38" t="s">
        <v>470</v>
      </c>
      <c r="B38" t="s">
        <v>529</v>
      </c>
      <c r="C38">
        <f>2418+48979.46+75791.67</f>
        <v>127189.13</v>
      </c>
      <c r="D38">
        <f>2418+48979.46+75791.67</f>
        <v>127189.13</v>
      </c>
      <c r="E38" t="s">
        <v>432</v>
      </c>
      <c r="F38" t="s">
        <v>530</v>
      </c>
    </row>
    <row r="39" spans="1:6" x14ac:dyDescent="0.25">
      <c r="A39" t="s">
        <v>471</v>
      </c>
      <c r="B39" t="s">
        <v>529</v>
      </c>
      <c r="C39">
        <f>2418+24162.41+49052.22</f>
        <v>75632.63</v>
      </c>
      <c r="D39">
        <f>2418+24162.41+49052.22</f>
        <v>75632.63</v>
      </c>
      <c r="E39" t="s">
        <v>432</v>
      </c>
      <c r="F39" t="s">
        <v>530</v>
      </c>
    </row>
    <row r="40" spans="1:6" x14ac:dyDescent="0.25">
      <c r="A40" t="s">
        <v>472</v>
      </c>
      <c r="B40" t="s">
        <v>529</v>
      </c>
      <c r="C40">
        <f>2418+48979.46+59795.18</f>
        <v>111192.64</v>
      </c>
      <c r="D40">
        <f>2418+48979.46+59795.18</f>
        <v>111192.64</v>
      </c>
      <c r="E40" t="s">
        <v>432</v>
      </c>
      <c r="F40" t="s">
        <v>530</v>
      </c>
    </row>
    <row r="41" spans="1:6" x14ac:dyDescent="0.25">
      <c r="A41" t="s">
        <v>473</v>
      </c>
      <c r="B41" t="s">
        <v>529</v>
      </c>
      <c r="C41">
        <f>2418+24835.15+57913.43</f>
        <v>85166.58</v>
      </c>
      <c r="D41">
        <f>2418+24835.15+57913.43</f>
        <v>85166.58</v>
      </c>
      <c r="E41" t="s">
        <v>432</v>
      </c>
      <c r="F41" t="s">
        <v>530</v>
      </c>
    </row>
    <row r="42" spans="1:6" x14ac:dyDescent="0.25">
      <c r="A42" t="s">
        <v>474</v>
      </c>
      <c r="B42" t="s">
        <v>529</v>
      </c>
      <c r="C42">
        <f t="shared" ref="C42:D44" si="0">2418+21913.95+28680.57</f>
        <v>53012.520000000004</v>
      </c>
      <c r="D42">
        <f t="shared" si="0"/>
        <v>53012.520000000004</v>
      </c>
      <c r="E42" t="s">
        <v>432</v>
      </c>
      <c r="F42" t="s">
        <v>530</v>
      </c>
    </row>
    <row r="43" spans="1:6" x14ac:dyDescent="0.25">
      <c r="A43" t="s">
        <v>475</v>
      </c>
      <c r="B43" t="s">
        <v>529</v>
      </c>
      <c r="C43">
        <f t="shared" si="0"/>
        <v>53012.520000000004</v>
      </c>
      <c r="D43">
        <f t="shared" si="0"/>
        <v>53012.520000000004</v>
      </c>
      <c r="E43" t="s">
        <v>432</v>
      </c>
      <c r="F43" t="s">
        <v>530</v>
      </c>
    </row>
    <row r="44" spans="1:6" x14ac:dyDescent="0.25">
      <c r="A44" t="s">
        <v>476</v>
      </c>
      <c r="B44" t="s">
        <v>529</v>
      </c>
      <c r="C44">
        <f t="shared" si="0"/>
        <v>53012.520000000004</v>
      </c>
      <c r="D44">
        <f t="shared" si="0"/>
        <v>53012.520000000004</v>
      </c>
      <c r="E44" t="s">
        <v>432</v>
      </c>
      <c r="F44" t="s">
        <v>530</v>
      </c>
    </row>
    <row r="45" spans="1:6" x14ac:dyDescent="0.25">
      <c r="A45" t="s">
        <v>477</v>
      </c>
      <c r="B45" t="s">
        <v>529</v>
      </c>
      <c r="C45">
        <f>2418+21913.95+35233.35</f>
        <v>59565.3</v>
      </c>
      <c r="D45">
        <f>2418+21913.95+35233.35</f>
        <v>59565.3</v>
      </c>
      <c r="E45" t="s">
        <v>432</v>
      </c>
      <c r="F45" t="s">
        <v>530</v>
      </c>
    </row>
    <row r="46" spans="1:6" x14ac:dyDescent="0.25">
      <c r="A46" t="s">
        <v>478</v>
      </c>
      <c r="B46" t="s">
        <v>529</v>
      </c>
      <c r="C46">
        <f>2418+24835.15+75605.93</f>
        <v>102859.07999999999</v>
      </c>
      <c r="D46">
        <f>2418+24835.15+75605.93</f>
        <v>102859.07999999999</v>
      </c>
      <c r="E46" t="s">
        <v>432</v>
      </c>
      <c r="F46" t="s">
        <v>530</v>
      </c>
    </row>
    <row r="47" spans="1:6" x14ac:dyDescent="0.25">
      <c r="A47" t="s">
        <v>479</v>
      </c>
      <c r="B47" t="s">
        <v>529</v>
      </c>
      <c r="C47">
        <f>2418+21913.95+67997.24</f>
        <v>92329.19</v>
      </c>
      <c r="D47">
        <f>2418+21913.95+67997.24</f>
        <v>92329.19</v>
      </c>
      <c r="E47" t="s">
        <v>432</v>
      </c>
      <c r="F47" t="s">
        <v>530</v>
      </c>
    </row>
    <row r="48" spans="1:6" x14ac:dyDescent="0.25">
      <c r="A48" t="s">
        <v>480</v>
      </c>
      <c r="B48" t="s">
        <v>529</v>
      </c>
      <c r="C48">
        <f>2418+16759.6+30700</f>
        <v>49877.599999999999</v>
      </c>
      <c r="D48">
        <f>2418+16759.6+30700</f>
        <v>49877.599999999999</v>
      </c>
      <c r="E48" t="s">
        <v>432</v>
      </c>
      <c r="F48" t="s">
        <v>530</v>
      </c>
    </row>
    <row r="49" spans="1:6" x14ac:dyDescent="0.25">
      <c r="A49" t="s">
        <v>481</v>
      </c>
      <c r="B49" t="s">
        <v>529</v>
      </c>
      <c r="C49">
        <f t="shared" ref="C49:D51" si="1">2418+18633.64+33700</f>
        <v>54751.64</v>
      </c>
      <c r="D49">
        <f t="shared" si="1"/>
        <v>54751.64</v>
      </c>
      <c r="E49" t="s">
        <v>432</v>
      </c>
      <c r="F49" t="s">
        <v>530</v>
      </c>
    </row>
    <row r="50" spans="1:6" x14ac:dyDescent="0.25">
      <c r="A50" t="s">
        <v>482</v>
      </c>
      <c r="B50" t="s">
        <v>529</v>
      </c>
      <c r="C50">
        <f t="shared" si="1"/>
        <v>54751.64</v>
      </c>
      <c r="D50">
        <f t="shared" si="1"/>
        <v>54751.64</v>
      </c>
      <c r="E50" t="s">
        <v>432</v>
      </c>
      <c r="F50" t="s">
        <v>530</v>
      </c>
    </row>
    <row r="51" spans="1:6" x14ac:dyDescent="0.25">
      <c r="A51" t="s">
        <v>483</v>
      </c>
      <c r="B51" t="s">
        <v>529</v>
      </c>
      <c r="C51">
        <f t="shared" si="1"/>
        <v>54751.64</v>
      </c>
      <c r="D51">
        <f t="shared" si="1"/>
        <v>54751.64</v>
      </c>
      <c r="E51" t="s">
        <v>432</v>
      </c>
      <c r="F51" t="s">
        <v>530</v>
      </c>
    </row>
    <row r="52" spans="1:6" x14ac:dyDescent="0.25">
      <c r="A52" t="s">
        <v>484</v>
      </c>
      <c r="B52" t="s">
        <v>529</v>
      </c>
      <c r="C52">
        <f>2418+21913.95+35233.35</f>
        <v>59565.3</v>
      </c>
      <c r="D52">
        <f>2418+21913.95+35233.35</f>
        <v>59565.3</v>
      </c>
      <c r="E52" t="s">
        <v>432</v>
      </c>
      <c r="F52" t="s">
        <v>530</v>
      </c>
    </row>
    <row r="53" spans="1:6" x14ac:dyDescent="0.25">
      <c r="A53" t="s">
        <v>485</v>
      </c>
      <c r="B53" t="s">
        <v>529</v>
      </c>
      <c r="C53">
        <f>2418+21913.95+48338.31</f>
        <v>72670.259999999995</v>
      </c>
      <c r="D53">
        <f>2418+21913.95+48338.31</f>
        <v>72670.259999999995</v>
      </c>
      <c r="E53" t="s">
        <v>432</v>
      </c>
      <c r="F53" t="s">
        <v>530</v>
      </c>
    </row>
    <row r="54" spans="1:6" x14ac:dyDescent="0.25">
      <c r="A54" t="s">
        <v>486</v>
      </c>
      <c r="B54" t="s">
        <v>529</v>
      </c>
      <c r="C54">
        <f>2418+7800.48+11888.06</f>
        <v>22106.54</v>
      </c>
      <c r="D54">
        <f>2418+7800.48+11888.06</f>
        <v>22106.54</v>
      </c>
      <c r="E54" t="s">
        <v>432</v>
      </c>
      <c r="F54" t="s">
        <v>530</v>
      </c>
    </row>
    <row r="55" spans="1:6" x14ac:dyDescent="0.25">
      <c r="A55" t="s">
        <v>487</v>
      </c>
      <c r="B55" t="s">
        <v>529</v>
      </c>
      <c r="C55">
        <f>2418+1379.46+10236.11</f>
        <v>14033.57</v>
      </c>
      <c r="D55">
        <f>2418+1379.46+10236.11</f>
        <v>14033.57</v>
      </c>
      <c r="E55" t="s">
        <v>432</v>
      </c>
      <c r="F55" t="s">
        <v>530</v>
      </c>
    </row>
    <row r="56" spans="1:6" x14ac:dyDescent="0.25">
      <c r="A56" t="s">
        <v>488</v>
      </c>
      <c r="B56" t="s">
        <v>529</v>
      </c>
      <c r="C56">
        <f>2418+16036.28+21469.48</f>
        <v>39923.759999999995</v>
      </c>
      <c r="D56">
        <f>2418+16036.28+21469.48</f>
        <v>39923.759999999995</v>
      </c>
      <c r="E56" t="s">
        <v>432</v>
      </c>
      <c r="F56" t="s">
        <v>530</v>
      </c>
    </row>
    <row r="57" spans="1:6" x14ac:dyDescent="0.25">
      <c r="A57" t="s">
        <v>489</v>
      </c>
      <c r="B57" t="s">
        <v>529</v>
      </c>
      <c r="C57">
        <f>2418+24162.41+85747.78</f>
        <v>112328.19</v>
      </c>
      <c r="D57">
        <f>2418+24162.41+85747.78</f>
        <v>112328.19</v>
      </c>
      <c r="E57" t="s">
        <v>432</v>
      </c>
      <c r="F57" t="s">
        <v>530</v>
      </c>
    </row>
    <row r="58" spans="1:6" x14ac:dyDescent="0.25">
      <c r="A58" t="s">
        <v>490</v>
      </c>
      <c r="B58" t="s">
        <v>529</v>
      </c>
      <c r="C58">
        <f>2418+17063.78+62847.78</f>
        <v>82329.56</v>
      </c>
      <c r="D58">
        <f>2418+17063.78+62847.78</f>
        <v>82329.56</v>
      </c>
      <c r="E58" t="s">
        <v>432</v>
      </c>
      <c r="F58" t="s">
        <v>530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t="s">
        <v>7</v>
      </c>
      <c r="B4" t="s">
        <v>531</v>
      </c>
      <c r="C4">
        <f>604.5+2693.08</f>
        <v>3297.58</v>
      </c>
      <c r="D4">
        <f>604.5+2693.08</f>
        <v>3297.58</v>
      </c>
      <c r="E4" t="s">
        <v>432</v>
      </c>
      <c r="F4" t="s">
        <v>532</v>
      </c>
    </row>
    <row r="5" spans="1:6" x14ac:dyDescent="0.25">
      <c r="A5" t="s">
        <v>10</v>
      </c>
      <c r="B5" t="s">
        <v>531</v>
      </c>
      <c r="C5">
        <f>604.5+174.53</f>
        <v>779.03</v>
      </c>
      <c r="D5">
        <f>604.5+174.53</f>
        <v>779.03</v>
      </c>
      <c r="E5" t="s">
        <v>432</v>
      </c>
      <c r="F5" t="s">
        <v>532</v>
      </c>
    </row>
    <row r="6" spans="1:6" x14ac:dyDescent="0.25">
      <c r="A6" t="s">
        <v>434</v>
      </c>
      <c r="B6" t="s">
        <v>531</v>
      </c>
      <c r="C6">
        <f>604.5+142.97</f>
        <v>747.47</v>
      </c>
      <c r="D6">
        <f>604.5+142.97</f>
        <v>747.47</v>
      </c>
      <c r="E6" t="s">
        <v>432</v>
      </c>
      <c r="F6" t="s">
        <v>532</v>
      </c>
    </row>
    <row r="7" spans="1:6" x14ac:dyDescent="0.25">
      <c r="A7" t="s">
        <v>8</v>
      </c>
      <c r="B7" t="s">
        <v>531</v>
      </c>
      <c r="C7">
        <f>604.5+3.96</f>
        <v>608.46</v>
      </c>
      <c r="D7">
        <f>604.5+3.96</f>
        <v>608.46</v>
      </c>
      <c r="E7" t="s">
        <v>432</v>
      </c>
      <c r="F7" t="s">
        <v>532</v>
      </c>
    </row>
    <row r="8" spans="1:6" x14ac:dyDescent="0.25">
      <c r="A8" t="s">
        <v>435</v>
      </c>
      <c r="B8" t="s">
        <v>531</v>
      </c>
      <c r="C8">
        <v>574.98</v>
      </c>
      <c r="D8">
        <v>574.98</v>
      </c>
      <c r="E8" t="s">
        <v>432</v>
      </c>
      <c r="F8" t="s">
        <v>532</v>
      </c>
    </row>
    <row r="9" spans="1:6" x14ac:dyDescent="0.25">
      <c r="A9" t="s">
        <v>11</v>
      </c>
      <c r="B9" t="s">
        <v>531</v>
      </c>
      <c r="C9">
        <f>604.5+441.02</f>
        <v>1045.52</v>
      </c>
      <c r="D9">
        <f>604.5+441.02</f>
        <v>1045.52</v>
      </c>
      <c r="E9" t="s">
        <v>432</v>
      </c>
      <c r="F9" t="s">
        <v>532</v>
      </c>
    </row>
    <row r="10" spans="1:6" x14ac:dyDescent="0.25">
      <c r="A10" t="s">
        <v>436</v>
      </c>
      <c r="B10" t="s">
        <v>531</v>
      </c>
      <c r="C10">
        <f>604.5+352.38</f>
        <v>956.88</v>
      </c>
      <c r="D10">
        <f>604.5+352.38</f>
        <v>956.88</v>
      </c>
      <c r="E10" t="s">
        <v>432</v>
      </c>
      <c r="F10" t="s">
        <v>532</v>
      </c>
    </row>
    <row r="11" spans="1:6" x14ac:dyDescent="0.25">
      <c r="A11" t="s">
        <v>438</v>
      </c>
      <c r="B11" t="s">
        <v>531</v>
      </c>
      <c r="C11">
        <f>604.5+857.24</f>
        <v>1461.74</v>
      </c>
      <c r="D11">
        <f>604.5+857.24</f>
        <v>1461.74</v>
      </c>
      <c r="E11" t="s">
        <v>432</v>
      </c>
      <c r="F11" t="s">
        <v>532</v>
      </c>
    </row>
    <row r="12" spans="1:6" x14ac:dyDescent="0.25">
      <c r="A12" t="s">
        <v>9</v>
      </c>
      <c r="B12" t="s">
        <v>531</v>
      </c>
      <c r="C12">
        <v>0</v>
      </c>
      <c r="D12">
        <v>0</v>
      </c>
      <c r="E12" t="s">
        <v>432</v>
      </c>
      <c r="F12" t="s">
        <v>532</v>
      </c>
    </row>
    <row r="13" spans="1:6" x14ac:dyDescent="0.25">
      <c r="A13" t="s">
        <v>12</v>
      </c>
      <c r="B13" t="s">
        <v>531</v>
      </c>
      <c r="C13">
        <f>604.5+89.24</f>
        <v>693.74</v>
      </c>
      <c r="D13">
        <f>604.5+89.24</f>
        <v>693.74</v>
      </c>
      <c r="E13" t="s">
        <v>432</v>
      </c>
      <c r="F13" t="s">
        <v>532</v>
      </c>
    </row>
    <row r="14" spans="1:6" x14ac:dyDescent="0.25">
      <c r="A14" t="s">
        <v>440</v>
      </c>
      <c r="B14" t="s">
        <v>531</v>
      </c>
      <c r="C14">
        <v>0</v>
      </c>
      <c r="D14">
        <v>0</v>
      </c>
      <c r="E14" t="s">
        <v>432</v>
      </c>
      <c r="F14" t="s">
        <v>532</v>
      </c>
    </row>
    <row r="15" spans="1:6" x14ac:dyDescent="0.25">
      <c r="A15" t="s">
        <v>441</v>
      </c>
      <c r="B15" t="s">
        <v>531</v>
      </c>
      <c r="C15">
        <f>604.5+857.24</f>
        <v>1461.74</v>
      </c>
      <c r="D15">
        <f>604.5+857.24</f>
        <v>1461.74</v>
      </c>
      <c r="E15" t="s">
        <v>432</v>
      </c>
      <c r="F15" t="s">
        <v>532</v>
      </c>
    </row>
    <row r="16" spans="1:6" x14ac:dyDescent="0.25">
      <c r="A16" t="s">
        <v>13</v>
      </c>
      <c r="B16" t="s">
        <v>531</v>
      </c>
      <c r="C16">
        <f>604.5+857.24</f>
        <v>1461.74</v>
      </c>
      <c r="D16">
        <f>604.5+857.24</f>
        <v>1461.74</v>
      </c>
      <c r="E16" t="s">
        <v>432</v>
      </c>
      <c r="F16" t="s">
        <v>532</v>
      </c>
    </row>
    <row r="17" spans="1:6" x14ac:dyDescent="0.25">
      <c r="A17" t="s">
        <v>14</v>
      </c>
      <c r="B17" t="s">
        <v>531</v>
      </c>
      <c r="C17">
        <v>857.24</v>
      </c>
      <c r="D17">
        <v>857.24</v>
      </c>
      <c r="E17" t="s">
        <v>432</v>
      </c>
      <c r="F17" t="s">
        <v>532</v>
      </c>
    </row>
    <row r="18" spans="1:6" x14ac:dyDescent="0.25">
      <c r="A18" t="s">
        <v>443</v>
      </c>
      <c r="B18" t="s">
        <v>531</v>
      </c>
      <c r="C18">
        <v>857.24</v>
      </c>
      <c r="D18">
        <v>857.24</v>
      </c>
      <c r="E18" t="s">
        <v>432</v>
      </c>
      <c r="F18" t="s">
        <v>532</v>
      </c>
    </row>
    <row r="19" spans="1:6" x14ac:dyDescent="0.25">
      <c r="A19" t="s">
        <v>445</v>
      </c>
      <c r="B19" t="s">
        <v>531</v>
      </c>
      <c r="C19">
        <f>604.5+437.38</f>
        <v>1041.8800000000001</v>
      </c>
      <c r="D19">
        <f>604.5+437.38</f>
        <v>1041.8800000000001</v>
      </c>
      <c r="E19" t="s">
        <v>432</v>
      </c>
      <c r="F19" t="s">
        <v>532</v>
      </c>
    </row>
    <row r="20" spans="1:6" x14ac:dyDescent="0.25">
      <c r="A20" t="s">
        <v>446</v>
      </c>
      <c r="B20" t="s">
        <v>531</v>
      </c>
      <c r="C20">
        <f>604.5+857.24</f>
        <v>1461.74</v>
      </c>
      <c r="D20">
        <f>604.5+857.24</f>
        <v>1461.74</v>
      </c>
      <c r="E20" t="s">
        <v>432</v>
      </c>
      <c r="F20" t="s">
        <v>532</v>
      </c>
    </row>
    <row r="21" spans="1:6" x14ac:dyDescent="0.25">
      <c r="A21" t="s">
        <v>447</v>
      </c>
      <c r="B21" t="s">
        <v>531</v>
      </c>
      <c r="C21">
        <f>604.5+857.24</f>
        <v>1461.74</v>
      </c>
      <c r="D21">
        <f>604.5+857.24</f>
        <v>1461.74</v>
      </c>
      <c r="E21" t="s">
        <v>432</v>
      </c>
      <c r="F21" t="s">
        <v>532</v>
      </c>
    </row>
    <row r="22" spans="1:6" x14ac:dyDescent="0.25">
      <c r="A22" t="s">
        <v>449</v>
      </c>
      <c r="B22" t="s">
        <v>531</v>
      </c>
      <c r="C22">
        <f>604.5+448.1</f>
        <v>1052.5999999999999</v>
      </c>
      <c r="D22">
        <f>604.5+448.1</f>
        <v>1052.5999999999999</v>
      </c>
      <c r="E22" t="s">
        <v>432</v>
      </c>
      <c r="F22" t="s">
        <v>532</v>
      </c>
    </row>
    <row r="23" spans="1:6" x14ac:dyDescent="0.25">
      <c r="A23" t="s">
        <v>451</v>
      </c>
      <c r="B23" t="s">
        <v>531</v>
      </c>
      <c r="C23">
        <f>604.5+431.85</f>
        <v>1036.3499999999999</v>
      </c>
      <c r="D23">
        <f>604.5+431.85</f>
        <v>1036.3499999999999</v>
      </c>
      <c r="E23" t="s">
        <v>432</v>
      </c>
      <c r="F23" t="s">
        <v>532</v>
      </c>
    </row>
    <row r="24" spans="1:6" x14ac:dyDescent="0.25">
      <c r="A24" t="s">
        <v>453</v>
      </c>
      <c r="B24" t="s">
        <v>531</v>
      </c>
      <c r="C24">
        <f>604.5+512.44</f>
        <v>1116.94</v>
      </c>
      <c r="D24">
        <f>604.5+512.44</f>
        <v>1116.94</v>
      </c>
      <c r="E24" t="s">
        <v>432</v>
      </c>
      <c r="F24" t="s">
        <v>532</v>
      </c>
    </row>
    <row r="25" spans="1:6" x14ac:dyDescent="0.25">
      <c r="A25" t="s">
        <v>455</v>
      </c>
      <c r="B25" t="s">
        <v>531</v>
      </c>
      <c r="C25">
        <f>604.5+490.99</f>
        <v>1095.49</v>
      </c>
      <c r="D25">
        <f>604.5+490.99</f>
        <v>1095.49</v>
      </c>
      <c r="E25" t="s">
        <v>432</v>
      </c>
      <c r="F25" t="s">
        <v>532</v>
      </c>
    </row>
    <row r="26" spans="1:6" x14ac:dyDescent="0.25">
      <c r="A26" t="s">
        <v>456</v>
      </c>
      <c r="B26" t="s">
        <v>531</v>
      </c>
      <c r="C26">
        <v>0</v>
      </c>
      <c r="D26">
        <v>0</v>
      </c>
      <c r="E26" t="s">
        <v>432</v>
      </c>
      <c r="F26" t="s">
        <v>532</v>
      </c>
    </row>
    <row r="27" spans="1:6" x14ac:dyDescent="0.25">
      <c r="A27" t="s">
        <v>457</v>
      </c>
      <c r="B27" t="s">
        <v>531</v>
      </c>
      <c r="C27">
        <f>604.5+857.24</f>
        <v>1461.74</v>
      </c>
      <c r="D27">
        <f>604.5+857.24</f>
        <v>1461.74</v>
      </c>
      <c r="E27" t="s">
        <v>432</v>
      </c>
      <c r="F27" t="s">
        <v>532</v>
      </c>
    </row>
    <row r="28" spans="1:6" x14ac:dyDescent="0.25">
      <c r="A28" t="s">
        <v>458</v>
      </c>
      <c r="B28" t="s">
        <v>531</v>
      </c>
      <c r="C28">
        <f>604.5+142.97</f>
        <v>747.47</v>
      </c>
      <c r="D28">
        <f>604.5+142.97</f>
        <v>747.47</v>
      </c>
      <c r="E28" t="s">
        <v>432</v>
      </c>
      <c r="F28" t="s">
        <v>532</v>
      </c>
    </row>
    <row r="29" spans="1:6" x14ac:dyDescent="0.25">
      <c r="A29" t="s">
        <v>460</v>
      </c>
      <c r="B29" t="s">
        <v>531</v>
      </c>
      <c r="C29">
        <f>604.5+884.41</f>
        <v>1488.9099999999999</v>
      </c>
      <c r="D29">
        <f>604.5+884.41</f>
        <v>1488.9099999999999</v>
      </c>
      <c r="E29" t="s">
        <v>432</v>
      </c>
      <c r="F29" t="s">
        <v>532</v>
      </c>
    </row>
    <row r="30" spans="1:6" x14ac:dyDescent="0.25">
      <c r="A30" t="s">
        <v>461</v>
      </c>
      <c r="B30" t="s">
        <v>531</v>
      </c>
      <c r="C30">
        <f>604.5+857.24</f>
        <v>1461.74</v>
      </c>
      <c r="D30">
        <f>604.5+857.24</f>
        <v>1461.74</v>
      </c>
      <c r="E30" t="s">
        <v>432</v>
      </c>
      <c r="F30" t="s">
        <v>532</v>
      </c>
    </row>
    <row r="31" spans="1:6" x14ac:dyDescent="0.25">
      <c r="A31" t="s">
        <v>463</v>
      </c>
      <c r="B31" t="s">
        <v>531</v>
      </c>
      <c r="C31">
        <f>604.5+673.09</f>
        <v>1277.5900000000001</v>
      </c>
      <c r="D31">
        <f>604.5+673.09</f>
        <v>1277.5900000000001</v>
      </c>
      <c r="E31" t="s">
        <v>432</v>
      </c>
      <c r="F31" t="s">
        <v>532</v>
      </c>
    </row>
    <row r="32" spans="1:6" x14ac:dyDescent="0.25">
      <c r="A32" t="s">
        <v>464</v>
      </c>
      <c r="B32" t="s">
        <v>531</v>
      </c>
      <c r="C32">
        <f>604.5+673.09</f>
        <v>1277.5900000000001</v>
      </c>
      <c r="D32">
        <f>604.5+673.09</f>
        <v>1277.5900000000001</v>
      </c>
      <c r="E32" t="s">
        <v>432</v>
      </c>
      <c r="F32" t="s">
        <v>532</v>
      </c>
    </row>
    <row r="33" spans="1:6" x14ac:dyDescent="0.25">
      <c r="A33" t="s">
        <v>465</v>
      </c>
      <c r="B33" t="s">
        <v>531</v>
      </c>
      <c r="C33">
        <v>0</v>
      </c>
      <c r="D33">
        <v>0</v>
      </c>
      <c r="E33" t="s">
        <v>432</v>
      </c>
      <c r="F33" t="s">
        <v>532</v>
      </c>
    </row>
    <row r="34" spans="1:6" x14ac:dyDescent="0.25">
      <c r="A34" t="s">
        <v>466</v>
      </c>
      <c r="B34" t="s">
        <v>531</v>
      </c>
      <c r="C34">
        <f>604.5+2964.34</f>
        <v>3568.84</v>
      </c>
      <c r="D34">
        <f>604.5+2964.34</f>
        <v>3568.84</v>
      </c>
      <c r="E34" t="s">
        <v>432</v>
      </c>
      <c r="F34" t="s">
        <v>532</v>
      </c>
    </row>
    <row r="35" spans="1:6" x14ac:dyDescent="0.25">
      <c r="A35" t="s">
        <v>467</v>
      </c>
      <c r="B35" t="s">
        <v>531</v>
      </c>
      <c r="C35">
        <f>604.5+1085.01</f>
        <v>1689.51</v>
      </c>
      <c r="D35">
        <f>604.5+1085.01</f>
        <v>1689.51</v>
      </c>
      <c r="E35" t="s">
        <v>432</v>
      </c>
      <c r="F35" t="s">
        <v>532</v>
      </c>
    </row>
    <row r="36" spans="1:6" x14ac:dyDescent="0.25">
      <c r="A36" t="s">
        <v>468</v>
      </c>
      <c r="B36" t="s">
        <v>531</v>
      </c>
      <c r="C36">
        <f>604.5+1085.01</f>
        <v>1689.51</v>
      </c>
      <c r="D36">
        <f>604.5+1085.01</f>
        <v>1689.51</v>
      </c>
      <c r="E36" t="s">
        <v>432</v>
      </c>
      <c r="F36" t="s">
        <v>532</v>
      </c>
    </row>
    <row r="37" spans="1:6" x14ac:dyDescent="0.25">
      <c r="A37" t="s">
        <v>469</v>
      </c>
      <c r="B37" t="s">
        <v>531</v>
      </c>
      <c r="C37">
        <v>0</v>
      </c>
      <c r="D37">
        <v>0</v>
      </c>
      <c r="E37" t="s">
        <v>432</v>
      </c>
      <c r="F37" t="s">
        <v>532</v>
      </c>
    </row>
    <row r="38" spans="1:6" x14ac:dyDescent="0.25">
      <c r="A38" t="s">
        <v>470</v>
      </c>
      <c r="B38" t="s">
        <v>531</v>
      </c>
      <c r="C38">
        <f>604.5+2964.34</f>
        <v>3568.84</v>
      </c>
      <c r="D38">
        <f>604.5+2964.34</f>
        <v>3568.84</v>
      </c>
      <c r="E38" t="s">
        <v>432</v>
      </c>
      <c r="F38" t="s">
        <v>532</v>
      </c>
    </row>
    <row r="39" spans="1:6" x14ac:dyDescent="0.25">
      <c r="A39" t="s">
        <v>471</v>
      </c>
      <c r="B39" t="s">
        <v>531</v>
      </c>
      <c r="C39">
        <f>604.5+815.22</f>
        <v>1419.72</v>
      </c>
      <c r="D39">
        <f>604.5+815.22</f>
        <v>1419.72</v>
      </c>
      <c r="E39" t="s">
        <v>432</v>
      </c>
      <c r="F39" t="s">
        <v>532</v>
      </c>
    </row>
    <row r="40" spans="1:6" x14ac:dyDescent="0.25">
      <c r="A40" t="s">
        <v>472</v>
      </c>
      <c r="B40" t="s">
        <v>531</v>
      </c>
      <c r="C40">
        <f>604.5+2964.34</f>
        <v>3568.84</v>
      </c>
      <c r="D40">
        <f>604.5+2964.34</f>
        <v>3568.84</v>
      </c>
      <c r="E40" t="s">
        <v>432</v>
      </c>
      <c r="F40" t="s">
        <v>532</v>
      </c>
    </row>
    <row r="41" spans="1:6" x14ac:dyDescent="0.25">
      <c r="A41" t="s">
        <v>473</v>
      </c>
      <c r="B41" t="s">
        <v>531</v>
      </c>
      <c r="C41">
        <f>604.5+1287.85</f>
        <v>1892.35</v>
      </c>
      <c r="D41">
        <f>604.5+1287.85</f>
        <v>1892.35</v>
      </c>
      <c r="E41" t="s">
        <v>432</v>
      </c>
      <c r="F41" t="s">
        <v>532</v>
      </c>
    </row>
    <row r="42" spans="1:6" x14ac:dyDescent="0.25">
      <c r="A42" t="s">
        <v>474</v>
      </c>
      <c r="B42" t="s">
        <v>531</v>
      </c>
      <c r="C42">
        <f t="shared" ref="C42:D45" si="0">604.5+1085.01</f>
        <v>1689.51</v>
      </c>
      <c r="D42">
        <f t="shared" si="0"/>
        <v>1689.51</v>
      </c>
      <c r="E42" t="s">
        <v>432</v>
      </c>
      <c r="F42" t="s">
        <v>532</v>
      </c>
    </row>
    <row r="43" spans="1:6" x14ac:dyDescent="0.25">
      <c r="A43" t="s">
        <v>475</v>
      </c>
      <c r="B43" t="s">
        <v>531</v>
      </c>
      <c r="C43">
        <f t="shared" si="0"/>
        <v>1689.51</v>
      </c>
      <c r="D43">
        <f t="shared" si="0"/>
        <v>1689.51</v>
      </c>
      <c r="E43" t="s">
        <v>432</v>
      </c>
      <c r="F43" t="s">
        <v>532</v>
      </c>
    </row>
    <row r="44" spans="1:6" x14ac:dyDescent="0.25">
      <c r="A44" t="s">
        <v>476</v>
      </c>
      <c r="B44" t="s">
        <v>531</v>
      </c>
      <c r="C44">
        <f t="shared" si="0"/>
        <v>1689.51</v>
      </c>
      <c r="D44">
        <f t="shared" si="0"/>
        <v>1689.51</v>
      </c>
      <c r="E44" t="s">
        <v>432</v>
      </c>
      <c r="F44" t="s">
        <v>532</v>
      </c>
    </row>
    <row r="45" spans="1:6" x14ac:dyDescent="0.25">
      <c r="A45" t="s">
        <v>477</v>
      </c>
      <c r="B45" t="s">
        <v>531</v>
      </c>
      <c r="C45">
        <f t="shared" si="0"/>
        <v>1689.51</v>
      </c>
      <c r="D45">
        <f t="shared" si="0"/>
        <v>1689.51</v>
      </c>
      <c r="E45" t="s">
        <v>432</v>
      </c>
      <c r="F45" t="s">
        <v>532</v>
      </c>
    </row>
    <row r="46" spans="1:6" x14ac:dyDescent="0.25">
      <c r="A46" t="s">
        <v>478</v>
      </c>
      <c r="B46" t="s">
        <v>531</v>
      </c>
      <c r="C46">
        <f>604.5+1287.85</f>
        <v>1892.35</v>
      </c>
      <c r="D46">
        <f>604.5+1287.85</f>
        <v>1892.35</v>
      </c>
      <c r="E46" t="s">
        <v>432</v>
      </c>
      <c r="F46" t="s">
        <v>532</v>
      </c>
    </row>
    <row r="47" spans="1:6" x14ac:dyDescent="0.25">
      <c r="A47" t="s">
        <v>479</v>
      </c>
      <c r="B47" t="s">
        <v>531</v>
      </c>
      <c r="C47">
        <f>604.5+1085.01</f>
        <v>1689.51</v>
      </c>
      <c r="D47">
        <f>604.5+1085.01</f>
        <v>1689.51</v>
      </c>
      <c r="E47" t="s">
        <v>432</v>
      </c>
      <c r="F47" t="s">
        <v>532</v>
      </c>
    </row>
    <row r="48" spans="1:6" x14ac:dyDescent="0.25">
      <c r="A48" t="s">
        <v>480</v>
      </c>
      <c r="B48" t="s">
        <v>531</v>
      </c>
      <c r="C48">
        <f>604.5+857.24</f>
        <v>1461.74</v>
      </c>
      <c r="D48">
        <f>604.5+857.24</f>
        <v>1461.74</v>
      </c>
      <c r="E48" t="s">
        <v>432</v>
      </c>
      <c r="F48" t="s">
        <v>532</v>
      </c>
    </row>
    <row r="49" spans="1:6" x14ac:dyDescent="0.25">
      <c r="A49" t="s">
        <v>481</v>
      </c>
      <c r="B49" t="s">
        <v>531</v>
      </c>
      <c r="C49">
        <f>604.5+857.24</f>
        <v>1461.74</v>
      </c>
      <c r="D49">
        <f>604.5+857.24</f>
        <v>1461.74</v>
      </c>
      <c r="E49" t="s">
        <v>432</v>
      </c>
      <c r="F49" t="s">
        <v>532</v>
      </c>
    </row>
    <row r="50" spans="1:6" x14ac:dyDescent="0.25">
      <c r="A50" t="s">
        <v>482</v>
      </c>
      <c r="B50" t="s">
        <v>531</v>
      </c>
      <c r="C50">
        <f>604.5+519.92</f>
        <v>1124.42</v>
      </c>
      <c r="D50">
        <f>604.5+519.92</f>
        <v>1124.42</v>
      </c>
      <c r="E50" t="s">
        <v>432</v>
      </c>
      <c r="F50" t="s">
        <v>532</v>
      </c>
    </row>
    <row r="51" spans="1:6" x14ac:dyDescent="0.25">
      <c r="A51" t="s">
        <v>483</v>
      </c>
      <c r="B51" t="s">
        <v>531</v>
      </c>
      <c r="C51">
        <f>604.5+857.24</f>
        <v>1461.74</v>
      </c>
      <c r="D51">
        <f>604.5+857.24</f>
        <v>1461.74</v>
      </c>
      <c r="E51" t="s">
        <v>432</v>
      </c>
      <c r="F51" t="s">
        <v>532</v>
      </c>
    </row>
    <row r="52" spans="1:6" x14ac:dyDescent="0.25">
      <c r="A52" t="s">
        <v>484</v>
      </c>
      <c r="B52" t="s">
        <v>531</v>
      </c>
      <c r="C52">
        <f>604.5+1085.01</f>
        <v>1689.51</v>
      </c>
      <c r="D52">
        <f>604.5+1085.01</f>
        <v>1689.51</v>
      </c>
      <c r="E52" t="s">
        <v>432</v>
      </c>
      <c r="F52" t="s">
        <v>532</v>
      </c>
    </row>
    <row r="53" spans="1:6" x14ac:dyDescent="0.25">
      <c r="A53" t="s">
        <v>485</v>
      </c>
      <c r="B53" t="s">
        <v>531</v>
      </c>
      <c r="C53">
        <f>604.5+1085.01</f>
        <v>1689.51</v>
      </c>
      <c r="D53">
        <f>604.5+1085.01</f>
        <v>1689.51</v>
      </c>
      <c r="E53" t="s">
        <v>432</v>
      </c>
      <c r="F53" t="s">
        <v>532</v>
      </c>
    </row>
    <row r="54" spans="1:6" x14ac:dyDescent="0.25">
      <c r="A54" t="s">
        <v>486</v>
      </c>
      <c r="B54" t="s">
        <v>531</v>
      </c>
      <c r="C54">
        <v>0</v>
      </c>
      <c r="D54">
        <v>0</v>
      </c>
      <c r="E54" t="s">
        <v>432</v>
      </c>
      <c r="F54" t="s">
        <v>532</v>
      </c>
    </row>
    <row r="55" spans="1:6" x14ac:dyDescent="0.25">
      <c r="A55" t="s">
        <v>487</v>
      </c>
      <c r="B55" t="s">
        <v>531</v>
      </c>
      <c r="C55">
        <f>604.5+721.77</f>
        <v>1326.27</v>
      </c>
      <c r="D55">
        <f>604.5+721.77</f>
        <v>1326.27</v>
      </c>
      <c r="E55" t="s">
        <v>432</v>
      </c>
      <c r="F55" t="s">
        <v>532</v>
      </c>
    </row>
    <row r="56" spans="1:6" x14ac:dyDescent="0.25">
      <c r="A56" t="s">
        <v>488</v>
      </c>
      <c r="B56" t="s">
        <v>531</v>
      </c>
      <c r="C56">
        <v>0</v>
      </c>
      <c r="D56">
        <v>0</v>
      </c>
      <c r="E56" t="s">
        <v>432</v>
      </c>
      <c r="F56" t="s">
        <v>532</v>
      </c>
    </row>
    <row r="57" spans="1:6" x14ac:dyDescent="0.25">
      <c r="A57" t="s">
        <v>489</v>
      </c>
      <c r="B57" t="s">
        <v>531</v>
      </c>
      <c r="C57">
        <f>604.5+815.22</f>
        <v>1419.72</v>
      </c>
      <c r="D57">
        <f>604.5+815.22</f>
        <v>1419.72</v>
      </c>
      <c r="E57" t="s">
        <v>432</v>
      </c>
      <c r="F57" t="s">
        <v>532</v>
      </c>
    </row>
    <row r="58" spans="1:6" x14ac:dyDescent="0.25">
      <c r="A58" t="s">
        <v>490</v>
      </c>
      <c r="B58" t="s">
        <v>531</v>
      </c>
      <c r="C58">
        <v>0</v>
      </c>
      <c r="D58">
        <v>0</v>
      </c>
      <c r="E58" t="s">
        <v>432</v>
      </c>
      <c r="F58" t="s">
        <v>532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t="s">
        <v>7</v>
      </c>
      <c r="B4" t="s">
        <v>492</v>
      </c>
      <c r="C4" t="s">
        <v>499</v>
      </c>
      <c r="D4" t="s">
        <v>499</v>
      </c>
      <c r="E4" t="s">
        <v>432</v>
      </c>
      <c r="F4" t="s">
        <v>492</v>
      </c>
    </row>
    <row r="5" spans="1:6" x14ac:dyDescent="0.25">
      <c r="A5" t="s">
        <v>10</v>
      </c>
      <c r="B5" t="s">
        <v>492</v>
      </c>
      <c r="C5" t="s">
        <v>499</v>
      </c>
      <c r="D5" t="s">
        <v>499</v>
      </c>
      <c r="E5" t="s">
        <v>432</v>
      </c>
      <c r="F5" t="s">
        <v>492</v>
      </c>
    </row>
    <row r="6" spans="1:6" x14ac:dyDescent="0.25">
      <c r="A6" t="s">
        <v>434</v>
      </c>
      <c r="B6" t="s">
        <v>492</v>
      </c>
      <c r="C6" t="s">
        <v>499</v>
      </c>
      <c r="D6" t="s">
        <v>499</v>
      </c>
      <c r="E6" t="s">
        <v>432</v>
      </c>
      <c r="F6" t="s">
        <v>492</v>
      </c>
    </row>
    <row r="7" spans="1:6" x14ac:dyDescent="0.25">
      <c r="A7" t="s">
        <v>8</v>
      </c>
      <c r="B7" t="s">
        <v>492</v>
      </c>
      <c r="C7" t="s">
        <v>499</v>
      </c>
      <c r="D7" t="s">
        <v>499</v>
      </c>
      <c r="E7" t="s">
        <v>432</v>
      </c>
      <c r="F7" t="s">
        <v>492</v>
      </c>
    </row>
    <row r="8" spans="1:6" x14ac:dyDescent="0.25">
      <c r="A8" t="s">
        <v>435</v>
      </c>
      <c r="B8" t="s">
        <v>492</v>
      </c>
      <c r="C8" t="s">
        <v>499</v>
      </c>
      <c r="D8" t="s">
        <v>499</v>
      </c>
      <c r="E8" t="s">
        <v>432</v>
      </c>
      <c r="F8" t="s">
        <v>492</v>
      </c>
    </row>
    <row r="9" spans="1:6" x14ac:dyDescent="0.25">
      <c r="A9" t="s">
        <v>11</v>
      </c>
      <c r="B9" t="s">
        <v>492</v>
      </c>
      <c r="C9" t="s">
        <v>499</v>
      </c>
      <c r="D9" t="s">
        <v>499</v>
      </c>
      <c r="E9" t="s">
        <v>432</v>
      </c>
      <c r="F9" t="s">
        <v>492</v>
      </c>
    </row>
    <row r="10" spans="1:6" x14ac:dyDescent="0.25">
      <c r="A10" t="s">
        <v>436</v>
      </c>
      <c r="B10" t="s">
        <v>492</v>
      </c>
      <c r="C10" t="s">
        <v>499</v>
      </c>
      <c r="D10" t="s">
        <v>499</v>
      </c>
      <c r="E10" t="s">
        <v>432</v>
      </c>
      <c r="F10" t="s">
        <v>492</v>
      </c>
    </row>
    <row r="11" spans="1:6" x14ac:dyDescent="0.25">
      <c r="A11" t="s">
        <v>438</v>
      </c>
      <c r="B11" t="s">
        <v>492</v>
      </c>
      <c r="C11" t="s">
        <v>499</v>
      </c>
      <c r="D11" t="s">
        <v>499</v>
      </c>
      <c r="E11" t="s">
        <v>432</v>
      </c>
      <c r="F11" t="s">
        <v>492</v>
      </c>
    </row>
    <row r="12" spans="1:6" x14ac:dyDescent="0.25">
      <c r="A12" t="s">
        <v>9</v>
      </c>
      <c r="B12" t="s">
        <v>492</v>
      </c>
      <c r="C12" t="s">
        <v>499</v>
      </c>
      <c r="D12" t="s">
        <v>499</v>
      </c>
      <c r="E12" t="s">
        <v>432</v>
      </c>
      <c r="F12" t="s">
        <v>492</v>
      </c>
    </row>
    <row r="13" spans="1:6" x14ac:dyDescent="0.25">
      <c r="A13" t="s">
        <v>12</v>
      </c>
      <c r="B13" t="s">
        <v>492</v>
      </c>
      <c r="C13" t="s">
        <v>499</v>
      </c>
      <c r="D13" t="s">
        <v>499</v>
      </c>
      <c r="E13" t="s">
        <v>432</v>
      </c>
      <c r="F13" t="s">
        <v>492</v>
      </c>
    </row>
    <row r="14" spans="1:6" x14ac:dyDescent="0.25">
      <c r="A14" t="s">
        <v>440</v>
      </c>
      <c r="B14" t="s">
        <v>492</v>
      </c>
      <c r="C14" t="s">
        <v>499</v>
      </c>
      <c r="D14" t="s">
        <v>499</v>
      </c>
      <c r="E14" t="s">
        <v>432</v>
      </c>
      <c r="F14" t="s">
        <v>492</v>
      </c>
    </row>
    <row r="15" spans="1:6" x14ac:dyDescent="0.25">
      <c r="A15" t="s">
        <v>441</v>
      </c>
      <c r="B15" t="s">
        <v>492</v>
      </c>
      <c r="C15" t="s">
        <v>499</v>
      </c>
      <c r="D15" t="s">
        <v>499</v>
      </c>
      <c r="E15" t="s">
        <v>432</v>
      </c>
      <c r="F15" t="s">
        <v>492</v>
      </c>
    </row>
    <row r="16" spans="1:6" x14ac:dyDescent="0.25">
      <c r="A16" t="s">
        <v>13</v>
      </c>
      <c r="B16" t="s">
        <v>492</v>
      </c>
      <c r="C16" t="s">
        <v>499</v>
      </c>
      <c r="D16" t="s">
        <v>499</v>
      </c>
      <c r="E16" t="s">
        <v>432</v>
      </c>
      <c r="F16" t="s">
        <v>492</v>
      </c>
    </row>
    <row r="17" spans="1:6" x14ac:dyDescent="0.25">
      <c r="A17" t="s">
        <v>14</v>
      </c>
      <c r="B17" t="s">
        <v>492</v>
      </c>
      <c r="C17" t="s">
        <v>499</v>
      </c>
      <c r="D17" t="s">
        <v>499</v>
      </c>
      <c r="E17" t="s">
        <v>432</v>
      </c>
      <c r="F17" t="s">
        <v>492</v>
      </c>
    </row>
    <row r="18" spans="1:6" x14ac:dyDescent="0.25">
      <c r="A18" t="s">
        <v>443</v>
      </c>
      <c r="B18" t="s">
        <v>492</v>
      </c>
      <c r="C18" t="s">
        <v>499</v>
      </c>
      <c r="D18" t="s">
        <v>499</v>
      </c>
      <c r="E18" t="s">
        <v>432</v>
      </c>
      <c r="F18" t="s">
        <v>492</v>
      </c>
    </row>
    <row r="19" spans="1:6" x14ac:dyDescent="0.25">
      <c r="A19" t="s">
        <v>445</v>
      </c>
      <c r="B19" t="s">
        <v>492</v>
      </c>
      <c r="C19" t="s">
        <v>499</v>
      </c>
      <c r="D19" t="s">
        <v>499</v>
      </c>
      <c r="E19" t="s">
        <v>432</v>
      </c>
      <c r="F19" t="s">
        <v>492</v>
      </c>
    </row>
    <row r="20" spans="1:6" x14ac:dyDescent="0.25">
      <c r="A20" t="s">
        <v>446</v>
      </c>
      <c r="B20" t="s">
        <v>492</v>
      </c>
      <c r="C20" t="s">
        <v>499</v>
      </c>
      <c r="D20" t="s">
        <v>499</v>
      </c>
      <c r="E20" t="s">
        <v>432</v>
      </c>
      <c r="F20" t="s">
        <v>492</v>
      </c>
    </row>
    <row r="21" spans="1:6" x14ac:dyDescent="0.25">
      <c r="A21" t="s">
        <v>447</v>
      </c>
      <c r="B21" t="s">
        <v>492</v>
      </c>
      <c r="C21" t="s">
        <v>499</v>
      </c>
      <c r="D21" t="s">
        <v>499</v>
      </c>
      <c r="E21" t="s">
        <v>432</v>
      </c>
      <c r="F21" t="s">
        <v>492</v>
      </c>
    </row>
    <row r="22" spans="1:6" x14ac:dyDescent="0.25">
      <c r="A22" t="s">
        <v>449</v>
      </c>
      <c r="B22" t="s">
        <v>492</v>
      </c>
      <c r="C22" t="s">
        <v>499</v>
      </c>
      <c r="D22" t="s">
        <v>499</v>
      </c>
      <c r="E22" t="s">
        <v>432</v>
      </c>
      <c r="F22" t="s">
        <v>492</v>
      </c>
    </row>
    <row r="23" spans="1:6" x14ac:dyDescent="0.25">
      <c r="A23" t="s">
        <v>451</v>
      </c>
      <c r="B23" t="s">
        <v>492</v>
      </c>
      <c r="C23" t="s">
        <v>499</v>
      </c>
      <c r="D23" t="s">
        <v>499</v>
      </c>
      <c r="E23" t="s">
        <v>432</v>
      </c>
      <c r="F23" t="s">
        <v>492</v>
      </c>
    </row>
    <row r="24" spans="1:6" x14ac:dyDescent="0.25">
      <c r="A24" t="s">
        <v>453</v>
      </c>
      <c r="B24" t="s">
        <v>492</v>
      </c>
      <c r="C24" t="s">
        <v>499</v>
      </c>
      <c r="D24" t="s">
        <v>499</v>
      </c>
      <c r="E24" t="s">
        <v>432</v>
      </c>
      <c r="F24" t="s">
        <v>492</v>
      </c>
    </row>
    <row r="25" spans="1:6" x14ac:dyDescent="0.25">
      <c r="A25" t="s">
        <v>455</v>
      </c>
      <c r="B25" t="s">
        <v>492</v>
      </c>
      <c r="C25" t="s">
        <v>499</v>
      </c>
      <c r="D25" t="s">
        <v>499</v>
      </c>
      <c r="E25" t="s">
        <v>432</v>
      </c>
      <c r="F25" t="s">
        <v>492</v>
      </c>
    </row>
    <row r="26" spans="1:6" x14ac:dyDescent="0.25">
      <c r="A26" t="s">
        <v>456</v>
      </c>
      <c r="B26" t="s">
        <v>492</v>
      </c>
      <c r="C26" t="s">
        <v>499</v>
      </c>
      <c r="D26" t="s">
        <v>499</v>
      </c>
      <c r="E26" t="s">
        <v>432</v>
      </c>
      <c r="F26" t="s">
        <v>492</v>
      </c>
    </row>
    <row r="27" spans="1:6" x14ac:dyDescent="0.25">
      <c r="A27" t="s">
        <v>457</v>
      </c>
      <c r="B27" t="s">
        <v>492</v>
      </c>
      <c r="C27" t="s">
        <v>499</v>
      </c>
      <c r="D27" t="s">
        <v>499</v>
      </c>
      <c r="E27" t="s">
        <v>432</v>
      </c>
      <c r="F27" t="s">
        <v>492</v>
      </c>
    </row>
    <row r="28" spans="1:6" x14ac:dyDescent="0.25">
      <c r="A28" t="s">
        <v>458</v>
      </c>
      <c r="B28" t="s">
        <v>492</v>
      </c>
      <c r="C28" t="s">
        <v>499</v>
      </c>
      <c r="D28" t="s">
        <v>499</v>
      </c>
      <c r="E28" t="s">
        <v>432</v>
      </c>
      <c r="F28" t="s">
        <v>492</v>
      </c>
    </row>
    <row r="29" spans="1:6" x14ac:dyDescent="0.25">
      <c r="A29" t="s">
        <v>460</v>
      </c>
      <c r="B29" t="s">
        <v>492</v>
      </c>
      <c r="C29" t="s">
        <v>499</v>
      </c>
      <c r="D29" t="s">
        <v>499</v>
      </c>
      <c r="E29" t="s">
        <v>432</v>
      </c>
      <c r="F29" t="s">
        <v>492</v>
      </c>
    </row>
    <row r="30" spans="1:6" x14ac:dyDescent="0.25">
      <c r="A30" t="s">
        <v>461</v>
      </c>
      <c r="B30" t="s">
        <v>492</v>
      </c>
      <c r="C30" t="s">
        <v>499</v>
      </c>
      <c r="D30" t="s">
        <v>499</v>
      </c>
      <c r="E30" t="s">
        <v>432</v>
      </c>
      <c r="F30" t="s">
        <v>492</v>
      </c>
    </row>
    <row r="31" spans="1:6" x14ac:dyDescent="0.25">
      <c r="A31" t="s">
        <v>463</v>
      </c>
      <c r="B31" t="s">
        <v>492</v>
      </c>
      <c r="C31" t="s">
        <v>499</v>
      </c>
      <c r="D31" t="s">
        <v>499</v>
      </c>
      <c r="E31" t="s">
        <v>432</v>
      </c>
      <c r="F31" t="s">
        <v>492</v>
      </c>
    </row>
    <row r="32" spans="1:6" x14ac:dyDescent="0.25">
      <c r="A32" t="s">
        <v>464</v>
      </c>
      <c r="B32" t="s">
        <v>492</v>
      </c>
      <c r="C32" t="s">
        <v>499</v>
      </c>
      <c r="D32" t="s">
        <v>499</v>
      </c>
      <c r="E32" t="s">
        <v>432</v>
      </c>
      <c r="F32" t="s">
        <v>492</v>
      </c>
    </row>
    <row r="33" spans="1:6" x14ac:dyDescent="0.25">
      <c r="A33" t="s">
        <v>465</v>
      </c>
      <c r="B33" t="s">
        <v>492</v>
      </c>
      <c r="C33" t="s">
        <v>499</v>
      </c>
      <c r="D33" t="s">
        <v>499</v>
      </c>
      <c r="E33" t="s">
        <v>432</v>
      </c>
      <c r="F33" t="s">
        <v>492</v>
      </c>
    </row>
    <row r="34" spans="1:6" x14ac:dyDescent="0.25">
      <c r="A34" t="s">
        <v>466</v>
      </c>
      <c r="B34" t="s">
        <v>492</v>
      </c>
      <c r="C34" t="s">
        <v>499</v>
      </c>
      <c r="D34" t="s">
        <v>499</v>
      </c>
      <c r="E34" t="s">
        <v>432</v>
      </c>
      <c r="F34" t="s">
        <v>492</v>
      </c>
    </row>
    <row r="35" spans="1:6" x14ac:dyDescent="0.25">
      <c r="A35" t="s">
        <v>467</v>
      </c>
      <c r="B35" t="s">
        <v>492</v>
      </c>
      <c r="C35" t="s">
        <v>499</v>
      </c>
      <c r="D35" t="s">
        <v>499</v>
      </c>
      <c r="E35" t="s">
        <v>432</v>
      </c>
      <c r="F35" t="s">
        <v>492</v>
      </c>
    </row>
    <row r="36" spans="1:6" x14ac:dyDescent="0.25">
      <c r="A36" t="s">
        <v>468</v>
      </c>
      <c r="B36" t="s">
        <v>492</v>
      </c>
      <c r="C36" t="s">
        <v>499</v>
      </c>
      <c r="D36" t="s">
        <v>499</v>
      </c>
      <c r="E36" t="s">
        <v>432</v>
      </c>
      <c r="F36" t="s">
        <v>492</v>
      </c>
    </row>
    <row r="37" spans="1:6" x14ac:dyDescent="0.25">
      <c r="A37" t="s">
        <v>469</v>
      </c>
      <c r="B37" t="s">
        <v>492</v>
      </c>
      <c r="C37" t="s">
        <v>499</v>
      </c>
      <c r="D37" t="s">
        <v>499</v>
      </c>
      <c r="E37" t="s">
        <v>432</v>
      </c>
      <c r="F37" t="s">
        <v>492</v>
      </c>
    </row>
    <row r="38" spans="1:6" x14ac:dyDescent="0.25">
      <c r="A38" t="s">
        <v>470</v>
      </c>
      <c r="B38" t="s">
        <v>492</v>
      </c>
      <c r="C38" t="s">
        <v>499</v>
      </c>
      <c r="D38" t="s">
        <v>499</v>
      </c>
      <c r="E38" t="s">
        <v>432</v>
      </c>
      <c r="F38" t="s">
        <v>492</v>
      </c>
    </row>
    <row r="39" spans="1:6" x14ac:dyDescent="0.25">
      <c r="A39" t="s">
        <v>471</v>
      </c>
      <c r="B39" t="s">
        <v>492</v>
      </c>
      <c r="C39" t="s">
        <v>499</v>
      </c>
      <c r="D39" t="s">
        <v>499</v>
      </c>
      <c r="E39" t="s">
        <v>432</v>
      </c>
      <c r="F39" t="s">
        <v>492</v>
      </c>
    </row>
    <row r="40" spans="1:6" x14ac:dyDescent="0.25">
      <c r="A40" t="s">
        <v>472</v>
      </c>
      <c r="B40" t="s">
        <v>492</v>
      </c>
      <c r="C40" t="s">
        <v>499</v>
      </c>
      <c r="D40" t="s">
        <v>499</v>
      </c>
      <c r="E40" t="s">
        <v>432</v>
      </c>
      <c r="F40" t="s">
        <v>492</v>
      </c>
    </row>
    <row r="41" spans="1:6" x14ac:dyDescent="0.25">
      <c r="A41" t="s">
        <v>473</v>
      </c>
      <c r="B41" t="s">
        <v>492</v>
      </c>
      <c r="C41" t="s">
        <v>499</v>
      </c>
      <c r="D41" t="s">
        <v>499</v>
      </c>
      <c r="E41" t="s">
        <v>432</v>
      </c>
      <c r="F41" t="s">
        <v>492</v>
      </c>
    </row>
    <row r="42" spans="1:6" x14ac:dyDescent="0.25">
      <c r="A42" t="s">
        <v>474</v>
      </c>
      <c r="B42" t="s">
        <v>492</v>
      </c>
      <c r="C42" t="s">
        <v>499</v>
      </c>
      <c r="D42" t="s">
        <v>499</v>
      </c>
      <c r="E42" t="s">
        <v>432</v>
      </c>
      <c r="F42" t="s">
        <v>492</v>
      </c>
    </row>
    <row r="43" spans="1:6" x14ac:dyDescent="0.25">
      <c r="A43" t="s">
        <v>475</v>
      </c>
      <c r="B43" t="s">
        <v>492</v>
      </c>
      <c r="C43" t="s">
        <v>499</v>
      </c>
      <c r="D43" t="s">
        <v>499</v>
      </c>
      <c r="E43" t="s">
        <v>432</v>
      </c>
      <c r="F43" t="s">
        <v>492</v>
      </c>
    </row>
    <row r="44" spans="1:6" x14ac:dyDescent="0.25">
      <c r="A44" t="s">
        <v>476</v>
      </c>
      <c r="B44" t="s">
        <v>492</v>
      </c>
      <c r="C44" t="s">
        <v>499</v>
      </c>
      <c r="D44" t="s">
        <v>499</v>
      </c>
      <c r="E44" t="s">
        <v>432</v>
      </c>
      <c r="F44" t="s">
        <v>492</v>
      </c>
    </row>
    <row r="45" spans="1:6" x14ac:dyDescent="0.25">
      <c r="A45" t="s">
        <v>477</v>
      </c>
      <c r="B45" t="s">
        <v>492</v>
      </c>
      <c r="C45" t="s">
        <v>499</v>
      </c>
      <c r="D45" t="s">
        <v>499</v>
      </c>
      <c r="E45" t="s">
        <v>432</v>
      </c>
      <c r="F45" t="s">
        <v>492</v>
      </c>
    </row>
    <row r="46" spans="1:6" x14ac:dyDescent="0.25">
      <c r="A46" t="s">
        <v>478</v>
      </c>
      <c r="B46" t="s">
        <v>492</v>
      </c>
      <c r="C46" t="s">
        <v>499</v>
      </c>
      <c r="D46" t="s">
        <v>499</v>
      </c>
      <c r="E46" t="s">
        <v>432</v>
      </c>
      <c r="F46" t="s">
        <v>492</v>
      </c>
    </row>
    <row r="47" spans="1:6" x14ac:dyDescent="0.25">
      <c r="A47" t="s">
        <v>479</v>
      </c>
      <c r="B47" t="s">
        <v>492</v>
      </c>
      <c r="C47" t="s">
        <v>499</v>
      </c>
      <c r="D47" t="s">
        <v>499</v>
      </c>
      <c r="E47" t="s">
        <v>432</v>
      </c>
      <c r="F47" t="s">
        <v>492</v>
      </c>
    </row>
    <row r="48" spans="1:6" x14ac:dyDescent="0.25">
      <c r="A48" t="s">
        <v>480</v>
      </c>
      <c r="B48" t="s">
        <v>492</v>
      </c>
      <c r="C48" t="s">
        <v>499</v>
      </c>
      <c r="D48" t="s">
        <v>499</v>
      </c>
      <c r="E48" t="s">
        <v>432</v>
      </c>
      <c r="F48" t="s">
        <v>492</v>
      </c>
    </row>
    <row r="49" spans="1:6" x14ac:dyDescent="0.25">
      <c r="A49" t="s">
        <v>481</v>
      </c>
      <c r="B49" t="s">
        <v>492</v>
      </c>
      <c r="C49" t="s">
        <v>499</v>
      </c>
      <c r="D49" t="s">
        <v>499</v>
      </c>
      <c r="E49" t="s">
        <v>432</v>
      </c>
      <c r="F49" t="s">
        <v>492</v>
      </c>
    </row>
    <row r="50" spans="1:6" x14ac:dyDescent="0.25">
      <c r="A50" t="s">
        <v>482</v>
      </c>
      <c r="B50" t="s">
        <v>492</v>
      </c>
      <c r="C50" t="s">
        <v>499</v>
      </c>
      <c r="D50" t="s">
        <v>499</v>
      </c>
      <c r="E50" t="s">
        <v>432</v>
      </c>
      <c r="F50" t="s">
        <v>492</v>
      </c>
    </row>
    <row r="51" spans="1:6" x14ac:dyDescent="0.25">
      <c r="A51" t="s">
        <v>483</v>
      </c>
      <c r="B51" t="s">
        <v>492</v>
      </c>
      <c r="C51" t="s">
        <v>499</v>
      </c>
      <c r="D51" t="s">
        <v>499</v>
      </c>
      <c r="E51" t="s">
        <v>432</v>
      </c>
      <c r="F51" t="s">
        <v>492</v>
      </c>
    </row>
    <row r="52" spans="1:6" x14ac:dyDescent="0.25">
      <c r="A52" t="s">
        <v>484</v>
      </c>
      <c r="B52" t="s">
        <v>492</v>
      </c>
      <c r="C52" t="s">
        <v>499</v>
      </c>
      <c r="D52" t="s">
        <v>499</v>
      </c>
      <c r="E52" t="s">
        <v>432</v>
      </c>
      <c r="F52" t="s">
        <v>492</v>
      </c>
    </row>
    <row r="53" spans="1:6" x14ac:dyDescent="0.25">
      <c r="A53" t="s">
        <v>485</v>
      </c>
      <c r="B53" t="s">
        <v>492</v>
      </c>
      <c r="C53" t="s">
        <v>499</v>
      </c>
      <c r="D53" t="s">
        <v>499</v>
      </c>
      <c r="E53" t="s">
        <v>432</v>
      </c>
      <c r="F53" t="s">
        <v>492</v>
      </c>
    </row>
    <row r="54" spans="1:6" x14ac:dyDescent="0.25">
      <c r="A54" t="s">
        <v>486</v>
      </c>
      <c r="B54" t="s">
        <v>492</v>
      </c>
      <c r="C54" t="s">
        <v>499</v>
      </c>
      <c r="D54" t="s">
        <v>499</v>
      </c>
      <c r="E54" t="s">
        <v>432</v>
      </c>
      <c r="F54" t="s">
        <v>492</v>
      </c>
    </row>
    <row r="55" spans="1:6" x14ac:dyDescent="0.25">
      <c r="A55" t="s">
        <v>487</v>
      </c>
      <c r="B55" t="s">
        <v>492</v>
      </c>
      <c r="C55" t="s">
        <v>499</v>
      </c>
      <c r="D55" t="s">
        <v>499</v>
      </c>
      <c r="E55" t="s">
        <v>432</v>
      </c>
      <c r="F55" t="s">
        <v>492</v>
      </c>
    </row>
    <row r="56" spans="1:6" x14ac:dyDescent="0.25">
      <c r="A56" t="s">
        <v>488</v>
      </c>
      <c r="B56" t="s">
        <v>492</v>
      </c>
      <c r="C56" t="s">
        <v>499</v>
      </c>
      <c r="D56" t="s">
        <v>499</v>
      </c>
      <c r="E56" t="s">
        <v>432</v>
      </c>
      <c r="F56" t="s">
        <v>492</v>
      </c>
    </row>
    <row r="57" spans="1:6" x14ac:dyDescent="0.25">
      <c r="A57" t="s">
        <v>489</v>
      </c>
      <c r="B57" t="s">
        <v>492</v>
      </c>
      <c r="C57" t="s">
        <v>499</v>
      </c>
      <c r="D57" t="s">
        <v>499</v>
      </c>
      <c r="E57" t="s">
        <v>432</v>
      </c>
      <c r="F57" t="s">
        <v>492</v>
      </c>
    </row>
    <row r="58" spans="1:6" x14ac:dyDescent="0.25">
      <c r="A58" t="s">
        <v>490</v>
      </c>
      <c r="B58" t="s">
        <v>492</v>
      </c>
      <c r="C58" t="s">
        <v>499</v>
      </c>
      <c r="D58" t="s">
        <v>499</v>
      </c>
      <c r="E58" t="s">
        <v>432</v>
      </c>
      <c r="F58" t="s">
        <v>492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t="s">
        <v>7</v>
      </c>
      <c r="B4" t="s">
        <v>492</v>
      </c>
      <c r="C4" t="s">
        <v>499</v>
      </c>
      <c r="D4" t="s">
        <v>499</v>
      </c>
      <c r="E4" t="s">
        <v>432</v>
      </c>
      <c r="F4" t="s">
        <v>492</v>
      </c>
    </row>
    <row r="5" spans="1:6" x14ac:dyDescent="0.25">
      <c r="A5" t="s">
        <v>10</v>
      </c>
      <c r="B5" t="s">
        <v>492</v>
      </c>
      <c r="C5" t="s">
        <v>499</v>
      </c>
      <c r="D5" t="s">
        <v>499</v>
      </c>
      <c r="E5" t="s">
        <v>432</v>
      </c>
      <c r="F5" t="s">
        <v>492</v>
      </c>
    </row>
    <row r="6" spans="1:6" x14ac:dyDescent="0.25">
      <c r="A6" t="s">
        <v>434</v>
      </c>
      <c r="B6" t="s">
        <v>492</v>
      </c>
      <c r="C6" t="s">
        <v>499</v>
      </c>
      <c r="D6" t="s">
        <v>499</v>
      </c>
      <c r="E6" t="s">
        <v>432</v>
      </c>
      <c r="F6" t="s">
        <v>492</v>
      </c>
    </row>
    <row r="7" spans="1:6" x14ac:dyDescent="0.25">
      <c r="A7" t="s">
        <v>8</v>
      </c>
      <c r="B7" t="s">
        <v>492</v>
      </c>
      <c r="C7" t="s">
        <v>499</v>
      </c>
      <c r="D7" t="s">
        <v>499</v>
      </c>
      <c r="E7" t="s">
        <v>432</v>
      </c>
      <c r="F7" t="s">
        <v>492</v>
      </c>
    </row>
    <row r="8" spans="1:6" x14ac:dyDescent="0.25">
      <c r="A8" t="s">
        <v>435</v>
      </c>
      <c r="B8" t="s">
        <v>492</v>
      </c>
      <c r="C8" t="s">
        <v>499</v>
      </c>
      <c r="D8" t="s">
        <v>499</v>
      </c>
      <c r="E8" t="s">
        <v>432</v>
      </c>
      <c r="F8" t="s">
        <v>492</v>
      </c>
    </row>
    <row r="9" spans="1:6" x14ac:dyDescent="0.25">
      <c r="A9" t="s">
        <v>11</v>
      </c>
      <c r="B9" t="s">
        <v>492</v>
      </c>
      <c r="C9" t="s">
        <v>499</v>
      </c>
      <c r="D9" t="s">
        <v>499</v>
      </c>
      <c r="E9" t="s">
        <v>432</v>
      </c>
      <c r="F9" t="s">
        <v>492</v>
      </c>
    </row>
    <row r="10" spans="1:6" x14ac:dyDescent="0.25">
      <c r="A10" t="s">
        <v>436</v>
      </c>
      <c r="B10" t="s">
        <v>492</v>
      </c>
      <c r="C10" t="s">
        <v>499</v>
      </c>
      <c r="D10" t="s">
        <v>499</v>
      </c>
      <c r="E10" t="s">
        <v>432</v>
      </c>
      <c r="F10" t="s">
        <v>492</v>
      </c>
    </row>
    <row r="11" spans="1:6" x14ac:dyDescent="0.25">
      <c r="A11" t="s">
        <v>438</v>
      </c>
      <c r="B11" t="s">
        <v>492</v>
      </c>
      <c r="C11" t="s">
        <v>499</v>
      </c>
      <c r="D11" t="s">
        <v>499</v>
      </c>
      <c r="E11" t="s">
        <v>432</v>
      </c>
      <c r="F11" t="s">
        <v>492</v>
      </c>
    </row>
    <row r="12" spans="1:6" x14ac:dyDescent="0.25">
      <c r="A12" t="s">
        <v>9</v>
      </c>
      <c r="B12" t="s">
        <v>492</v>
      </c>
      <c r="C12" t="s">
        <v>499</v>
      </c>
      <c r="D12" t="s">
        <v>499</v>
      </c>
      <c r="E12" t="s">
        <v>432</v>
      </c>
      <c r="F12" t="s">
        <v>492</v>
      </c>
    </row>
    <row r="13" spans="1:6" x14ac:dyDescent="0.25">
      <c r="A13" t="s">
        <v>12</v>
      </c>
      <c r="B13" t="s">
        <v>492</v>
      </c>
      <c r="C13" t="s">
        <v>499</v>
      </c>
      <c r="D13" t="s">
        <v>499</v>
      </c>
      <c r="E13" t="s">
        <v>432</v>
      </c>
      <c r="F13" t="s">
        <v>492</v>
      </c>
    </row>
    <row r="14" spans="1:6" x14ac:dyDescent="0.25">
      <c r="A14" t="s">
        <v>440</v>
      </c>
      <c r="B14" t="s">
        <v>492</v>
      </c>
      <c r="C14" t="s">
        <v>499</v>
      </c>
      <c r="D14" t="s">
        <v>499</v>
      </c>
      <c r="E14" t="s">
        <v>432</v>
      </c>
      <c r="F14" t="s">
        <v>492</v>
      </c>
    </row>
    <row r="15" spans="1:6" x14ac:dyDescent="0.25">
      <c r="A15" t="s">
        <v>441</v>
      </c>
      <c r="B15" t="s">
        <v>492</v>
      </c>
      <c r="C15" t="s">
        <v>499</v>
      </c>
      <c r="D15" t="s">
        <v>499</v>
      </c>
      <c r="E15" t="s">
        <v>432</v>
      </c>
      <c r="F15" t="s">
        <v>492</v>
      </c>
    </row>
    <row r="16" spans="1:6" x14ac:dyDescent="0.25">
      <c r="A16" t="s">
        <v>13</v>
      </c>
      <c r="B16" t="s">
        <v>492</v>
      </c>
      <c r="C16" t="s">
        <v>499</v>
      </c>
      <c r="D16" t="s">
        <v>499</v>
      </c>
      <c r="E16" t="s">
        <v>432</v>
      </c>
      <c r="F16" t="s">
        <v>492</v>
      </c>
    </row>
    <row r="17" spans="1:6" x14ac:dyDescent="0.25">
      <c r="A17" t="s">
        <v>14</v>
      </c>
      <c r="B17" t="s">
        <v>492</v>
      </c>
      <c r="C17" t="s">
        <v>499</v>
      </c>
      <c r="D17" t="s">
        <v>499</v>
      </c>
      <c r="E17" t="s">
        <v>432</v>
      </c>
      <c r="F17" t="s">
        <v>492</v>
      </c>
    </row>
    <row r="18" spans="1:6" x14ac:dyDescent="0.25">
      <c r="A18" t="s">
        <v>443</v>
      </c>
      <c r="B18" t="s">
        <v>492</v>
      </c>
      <c r="C18" t="s">
        <v>499</v>
      </c>
      <c r="D18" t="s">
        <v>499</v>
      </c>
      <c r="E18" t="s">
        <v>432</v>
      </c>
      <c r="F18" t="s">
        <v>492</v>
      </c>
    </row>
    <row r="19" spans="1:6" x14ac:dyDescent="0.25">
      <c r="A19" t="s">
        <v>445</v>
      </c>
      <c r="B19" t="s">
        <v>492</v>
      </c>
      <c r="C19" t="s">
        <v>499</v>
      </c>
      <c r="D19" t="s">
        <v>499</v>
      </c>
      <c r="E19" t="s">
        <v>432</v>
      </c>
      <c r="F19" t="s">
        <v>492</v>
      </c>
    </row>
    <row r="20" spans="1:6" x14ac:dyDescent="0.25">
      <c r="A20" t="s">
        <v>446</v>
      </c>
      <c r="B20" t="s">
        <v>492</v>
      </c>
      <c r="C20" t="s">
        <v>499</v>
      </c>
      <c r="D20" t="s">
        <v>499</v>
      </c>
      <c r="E20" t="s">
        <v>432</v>
      </c>
      <c r="F20" t="s">
        <v>492</v>
      </c>
    </row>
    <row r="21" spans="1:6" x14ac:dyDescent="0.25">
      <c r="A21" t="s">
        <v>447</v>
      </c>
      <c r="B21" t="s">
        <v>492</v>
      </c>
      <c r="C21" t="s">
        <v>499</v>
      </c>
      <c r="D21" t="s">
        <v>499</v>
      </c>
      <c r="E21" t="s">
        <v>432</v>
      </c>
      <c r="F21" t="s">
        <v>492</v>
      </c>
    </row>
    <row r="22" spans="1:6" x14ac:dyDescent="0.25">
      <c r="A22" t="s">
        <v>449</v>
      </c>
      <c r="B22" t="s">
        <v>492</v>
      </c>
      <c r="C22" t="s">
        <v>499</v>
      </c>
      <c r="D22" t="s">
        <v>499</v>
      </c>
      <c r="E22" t="s">
        <v>432</v>
      </c>
      <c r="F22" t="s">
        <v>492</v>
      </c>
    </row>
    <row r="23" spans="1:6" x14ac:dyDescent="0.25">
      <c r="A23" t="s">
        <v>451</v>
      </c>
      <c r="B23" t="s">
        <v>492</v>
      </c>
      <c r="C23" t="s">
        <v>499</v>
      </c>
      <c r="D23" t="s">
        <v>499</v>
      </c>
      <c r="E23" t="s">
        <v>432</v>
      </c>
      <c r="F23" t="s">
        <v>492</v>
      </c>
    </row>
    <row r="24" spans="1:6" x14ac:dyDescent="0.25">
      <c r="A24" t="s">
        <v>453</v>
      </c>
      <c r="B24" t="s">
        <v>492</v>
      </c>
      <c r="C24" t="s">
        <v>499</v>
      </c>
      <c r="D24" t="s">
        <v>499</v>
      </c>
      <c r="E24" t="s">
        <v>432</v>
      </c>
      <c r="F24" t="s">
        <v>492</v>
      </c>
    </row>
    <row r="25" spans="1:6" x14ac:dyDescent="0.25">
      <c r="A25" t="s">
        <v>455</v>
      </c>
      <c r="B25" t="s">
        <v>492</v>
      </c>
      <c r="C25" t="s">
        <v>499</v>
      </c>
      <c r="D25" t="s">
        <v>499</v>
      </c>
      <c r="E25" t="s">
        <v>432</v>
      </c>
      <c r="F25" t="s">
        <v>492</v>
      </c>
    </row>
    <row r="26" spans="1:6" x14ac:dyDescent="0.25">
      <c r="A26" t="s">
        <v>456</v>
      </c>
      <c r="B26" t="s">
        <v>492</v>
      </c>
      <c r="C26" t="s">
        <v>499</v>
      </c>
      <c r="D26" t="s">
        <v>499</v>
      </c>
      <c r="E26" t="s">
        <v>432</v>
      </c>
      <c r="F26" t="s">
        <v>492</v>
      </c>
    </row>
    <row r="27" spans="1:6" x14ac:dyDescent="0.25">
      <c r="A27" t="s">
        <v>457</v>
      </c>
      <c r="B27" t="s">
        <v>492</v>
      </c>
      <c r="C27" t="s">
        <v>499</v>
      </c>
      <c r="D27" t="s">
        <v>499</v>
      </c>
      <c r="E27" t="s">
        <v>432</v>
      </c>
      <c r="F27" t="s">
        <v>492</v>
      </c>
    </row>
    <row r="28" spans="1:6" x14ac:dyDescent="0.25">
      <c r="A28" t="s">
        <v>458</v>
      </c>
      <c r="B28" t="s">
        <v>492</v>
      </c>
      <c r="C28" t="s">
        <v>499</v>
      </c>
      <c r="D28" t="s">
        <v>499</v>
      </c>
      <c r="E28" t="s">
        <v>432</v>
      </c>
      <c r="F28" t="s">
        <v>492</v>
      </c>
    </row>
    <row r="29" spans="1:6" x14ac:dyDescent="0.25">
      <c r="A29" t="s">
        <v>460</v>
      </c>
      <c r="B29" t="s">
        <v>492</v>
      </c>
      <c r="C29" t="s">
        <v>499</v>
      </c>
      <c r="D29" t="s">
        <v>499</v>
      </c>
      <c r="E29" t="s">
        <v>432</v>
      </c>
      <c r="F29" t="s">
        <v>492</v>
      </c>
    </row>
    <row r="30" spans="1:6" x14ac:dyDescent="0.25">
      <c r="A30" t="s">
        <v>461</v>
      </c>
      <c r="B30" t="s">
        <v>492</v>
      </c>
      <c r="C30" t="s">
        <v>499</v>
      </c>
      <c r="D30" t="s">
        <v>499</v>
      </c>
      <c r="E30" t="s">
        <v>432</v>
      </c>
      <c r="F30" t="s">
        <v>492</v>
      </c>
    </row>
    <row r="31" spans="1:6" x14ac:dyDescent="0.25">
      <c r="A31" t="s">
        <v>463</v>
      </c>
      <c r="B31" t="s">
        <v>492</v>
      </c>
      <c r="C31" t="s">
        <v>499</v>
      </c>
      <c r="D31" t="s">
        <v>499</v>
      </c>
      <c r="E31" t="s">
        <v>432</v>
      </c>
      <c r="F31" t="s">
        <v>492</v>
      </c>
    </row>
    <row r="32" spans="1:6" x14ac:dyDescent="0.25">
      <c r="A32" t="s">
        <v>464</v>
      </c>
      <c r="B32" t="s">
        <v>492</v>
      </c>
      <c r="C32" t="s">
        <v>499</v>
      </c>
      <c r="D32" t="s">
        <v>499</v>
      </c>
      <c r="E32" t="s">
        <v>432</v>
      </c>
      <c r="F32" t="s">
        <v>492</v>
      </c>
    </row>
    <row r="33" spans="1:6" x14ac:dyDescent="0.25">
      <c r="A33" t="s">
        <v>465</v>
      </c>
      <c r="B33" t="s">
        <v>492</v>
      </c>
      <c r="C33" t="s">
        <v>499</v>
      </c>
      <c r="D33" t="s">
        <v>499</v>
      </c>
      <c r="E33" t="s">
        <v>432</v>
      </c>
      <c r="F33" t="s">
        <v>492</v>
      </c>
    </row>
    <row r="34" spans="1:6" x14ac:dyDescent="0.25">
      <c r="A34" t="s">
        <v>466</v>
      </c>
      <c r="B34" t="s">
        <v>492</v>
      </c>
      <c r="C34" t="s">
        <v>499</v>
      </c>
      <c r="D34" t="s">
        <v>499</v>
      </c>
      <c r="E34" t="s">
        <v>432</v>
      </c>
      <c r="F34" t="s">
        <v>492</v>
      </c>
    </row>
    <row r="35" spans="1:6" x14ac:dyDescent="0.25">
      <c r="A35" t="s">
        <v>467</v>
      </c>
      <c r="B35" t="s">
        <v>492</v>
      </c>
      <c r="C35" t="s">
        <v>499</v>
      </c>
      <c r="D35" t="s">
        <v>499</v>
      </c>
      <c r="E35" t="s">
        <v>432</v>
      </c>
      <c r="F35" t="s">
        <v>492</v>
      </c>
    </row>
    <row r="36" spans="1:6" x14ac:dyDescent="0.25">
      <c r="A36" t="s">
        <v>468</v>
      </c>
      <c r="B36" t="s">
        <v>492</v>
      </c>
      <c r="C36" t="s">
        <v>499</v>
      </c>
      <c r="D36" t="s">
        <v>499</v>
      </c>
      <c r="E36" t="s">
        <v>432</v>
      </c>
      <c r="F36" t="s">
        <v>492</v>
      </c>
    </row>
    <row r="37" spans="1:6" x14ac:dyDescent="0.25">
      <c r="A37" t="s">
        <v>469</v>
      </c>
      <c r="B37" t="s">
        <v>492</v>
      </c>
      <c r="C37" t="s">
        <v>499</v>
      </c>
      <c r="D37" t="s">
        <v>499</v>
      </c>
      <c r="E37" t="s">
        <v>432</v>
      </c>
      <c r="F37" t="s">
        <v>492</v>
      </c>
    </row>
    <row r="38" spans="1:6" x14ac:dyDescent="0.25">
      <c r="A38" t="s">
        <v>470</v>
      </c>
      <c r="B38" t="s">
        <v>492</v>
      </c>
      <c r="C38" t="s">
        <v>499</v>
      </c>
      <c r="D38" t="s">
        <v>499</v>
      </c>
      <c r="E38" t="s">
        <v>432</v>
      </c>
      <c r="F38" t="s">
        <v>492</v>
      </c>
    </row>
    <row r="39" spans="1:6" x14ac:dyDescent="0.25">
      <c r="A39" t="s">
        <v>471</v>
      </c>
      <c r="B39" t="s">
        <v>492</v>
      </c>
      <c r="C39" t="s">
        <v>499</v>
      </c>
      <c r="D39" t="s">
        <v>499</v>
      </c>
      <c r="E39" t="s">
        <v>432</v>
      </c>
      <c r="F39" t="s">
        <v>492</v>
      </c>
    </row>
    <row r="40" spans="1:6" x14ac:dyDescent="0.25">
      <c r="A40" t="s">
        <v>472</v>
      </c>
      <c r="B40" t="s">
        <v>492</v>
      </c>
      <c r="C40" t="s">
        <v>499</v>
      </c>
      <c r="D40" t="s">
        <v>499</v>
      </c>
      <c r="E40" t="s">
        <v>432</v>
      </c>
      <c r="F40" t="s">
        <v>492</v>
      </c>
    </row>
    <row r="41" spans="1:6" x14ac:dyDescent="0.25">
      <c r="A41" t="s">
        <v>473</v>
      </c>
      <c r="B41" t="s">
        <v>492</v>
      </c>
      <c r="C41" t="s">
        <v>499</v>
      </c>
      <c r="D41" t="s">
        <v>499</v>
      </c>
      <c r="E41" t="s">
        <v>432</v>
      </c>
      <c r="F41" t="s">
        <v>492</v>
      </c>
    </row>
    <row r="42" spans="1:6" x14ac:dyDescent="0.25">
      <c r="A42" t="s">
        <v>474</v>
      </c>
      <c r="B42" t="s">
        <v>492</v>
      </c>
      <c r="C42" t="s">
        <v>499</v>
      </c>
      <c r="D42" t="s">
        <v>499</v>
      </c>
      <c r="E42" t="s">
        <v>432</v>
      </c>
      <c r="F42" t="s">
        <v>492</v>
      </c>
    </row>
    <row r="43" spans="1:6" x14ac:dyDescent="0.25">
      <c r="A43" t="s">
        <v>475</v>
      </c>
      <c r="B43" t="s">
        <v>492</v>
      </c>
      <c r="C43" t="s">
        <v>499</v>
      </c>
      <c r="D43" t="s">
        <v>499</v>
      </c>
      <c r="E43" t="s">
        <v>432</v>
      </c>
      <c r="F43" t="s">
        <v>492</v>
      </c>
    </row>
    <row r="44" spans="1:6" x14ac:dyDescent="0.25">
      <c r="A44" t="s">
        <v>476</v>
      </c>
      <c r="B44" t="s">
        <v>492</v>
      </c>
      <c r="C44" t="s">
        <v>499</v>
      </c>
      <c r="D44" t="s">
        <v>499</v>
      </c>
      <c r="E44" t="s">
        <v>432</v>
      </c>
      <c r="F44" t="s">
        <v>492</v>
      </c>
    </row>
    <row r="45" spans="1:6" x14ac:dyDescent="0.25">
      <c r="A45" t="s">
        <v>477</v>
      </c>
      <c r="B45" t="s">
        <v>492</v>
      </c>
      <c r="C45" t="s">
        <v>499</v>
      </c>
      <c r="D45" t="s">
        <v>499</v>
      </c>
      <c r="E45" t="s">
        <v>432</v>
      </c>
      <c r="F45" t="s">
        <v>492</v>
      </c>
    </row>
    <row r="46" spans="1:6" x14ac:dyDescent="0.25">
      <c r="A46" t="s">
        <v>478</v>
      </c>
      <c r="B46" t="s">
        <v>492</v>
      </c>
      <c r="C46" t="s">
        <v>499</v>
      </c>
      <c r="D46" t="s">
        <v>499</v>
      </c>
      <c r="E46" t="s">
        <v>432</v>
      </c>
      <c r="F46" t="s">
        <v>492</v>
      </c>
    </row>
    <row r="47" spans="1:6" x14ac:dyDescent="0.25">
      <c r="A47" t="s">
        <v>479</v>
      </c>
      <c r="B47" t="s">
        <v>492</v>
      </c>
      <c r="C47" t="s">
        <v>499</v>
      </c>
      <c r="D47" t="s">
        <v>499</v>
      </c>
      <c r="E47" t="s">
        <v>432</v>
      </c>
      <c r="F47" t="s">
        <v>492</v>
      </c>
    </row>
    <row r="48" spans="1:6" x14ac:dyDescent="0.25">
      <c r="A48" t="s">
        <v>480</v>
      </c>
      <c r="B48" t="s">
        <v>492</v>
      </c>
      <c r="C48" t="s">
        <v>499</v>
      </c>
      <c r="D48" t="s">
        <v>499</v>
      </c>
      <c r="E48" t="s">
        <v>432</v>
      </c>
      <c r="F48" t="s">
        <v>492</v>
      </c>
    </row>
    <row r="49" spans="1:6" x14ac:dyDescent="0.25">
      <c r="A49" t="s">
        <v>481</v>
      </c>
      <c r="B49" t="s">
        <v>492</v>
      </c>
      <c r="C49" t="s">
        <v>499</v>
      </c>
      <c r="D49" t="s">
        <v>499</v>
      </c>
      <c r="E49" t="s">
        <v>432</v>
      </c>
      <c r="F49" t="s">
        <v>492</v>
      </c>
    </row>
    <row r="50" spans="1:6" x14ac:dyDescent="0.25">
      <c r="A50" t="s">
        <v>482</v>
      </c>
      <c r="B50" t="s">
        <v>492</v>
      </c>
      <c r="C50" t="s">
        <v>499</v>
      </c>
      <c r="D50" t="s">
        <v>499</v>
      </c>
      <c r="E50" t="s">
        <v>432</v>
      </c>
      <c r="F50" t="s">
        <v>492</v>
      </c>
    </row>
    <row r="51" spans="1:6" x14ac:dyDescent="0.25">
      <c r="A51" t="s">
        <v>483</v>
      </c>
      <c r="B51" t="s">
        <v>492</v>
      </c>
      <c r="C51" t="s">
        <v>499</v>
      </c>
      <c r="D51" t="s">
        <v>499</v>
      </c>
      <c r="E51" t="s">
        <v>432</v>
      </c>
      <c r="F51" t="s">
        <v>492</v>
      </c>
    </row>
    <row r="52" spans="1:6" x14ac:dyDescent="0.25">
      <c r="A52" t="s">
        <v>484</v>
      </c>
      <c r="B52" t="s">
        <v>492</v>
      </c>
      <c r="C52" t="s">
        <v>499</v>
      </c>
      <c r="D52" t="s">
        <v>499</v>
      </c>
      <c r="E52" t="s">
        <v>432</v>
      </c>
      <c r="F52" t="s">
        <v>492</v>
      </c>
    </row>
    <row r="53" spans="1:6" x14ac:dyDescent="0.25">
      <c r="A53" t="s">
        <v>485</v>
      </c>
      <c r="B53" t="s">
        <v>492</v>
      </c>
      <c r="C53" t="s">
        <v>499</v>
      </c>
      <c r="D53" t="s">
        <v>499</v>
      </c>
      <c r="E53" t="s">
        <v>432</v>
      </c>
      <c r="F53" t="s">
        <v>492</v>
      </c>
    </row>
    <row r="54" spans="1:6" x14ac:dyDescent="0.25">
      <c r="A54" t="s">
        <v>486</v>
      </c>
      <c r="B54" t="s">
        <v>492</v>
      </c>
      <c r="C54" t="s">
        <v>499</v>
      </c>
      <c r="D54" t="s">
        <v>499</v>
      </c>
      <c r="E54" t="s">
        <v>432</v>
      </c>
      <c r="F54" t="s">
        <v>492</v>
      </c>
    </row>
    <row r="55" spans="1:6" x14ac:dyDescent="0.25">
      <c r="A55" t="s">
        <v>487</v>
      </c>
      <c r="B55" t="s">
        <v>492</v>
      </c>
      <c r="C55" t="s">
        <v>499</v>
      </c>
      <c r="D55" t="s">
        <v>499</v>
      </c>
      <c r="E55" t="s">
        <v>432</v>
      </c>
      <c r="F55" t="s">
        <v>492</v>
      </c>
    </row>
    <row r="56" spans="1:6" x14ac:dyDescent="0.25">
      <c r="A56" t="s">
        <v>488</v>
      </c>
      <c r="B56" t="s">
        <v>492</v>
      </c>
      <c r="C56" t="s">
        <v>499</v>
      </c>
      <c r="D56" t="s">
        <v>499</v>
      </c>
      <c r="E56" t="s">
        <v>432</v>
      </c>
      <c r="F56" t="s">
        <v>492</v>
      </c>
    </row>
    <row r="57" spans="1:6" x14ac:dyDescent="0.25">
      <c r="A57" t="s">
        <v>489</v>
      </c>
      <c r="B57" t="s">
        <v>492</v>
      </c>
      <c r="C57" t="s">
        <v>499</v>
      </c>
      <c r="D57" t="s">
        <v>499</v>
      </c>
      <c r="E57" t="s">
        <v>432</v>
      </c>
      <c r="F57" t="s">
        <v>492</v>
      </c>
    </row>
    <row r="58" spans="1:6" x14ac:dyDescent="0.25">
      <c r="A58" t="s">
        <v>490</v>
      </c>
      <c r="B58" t="s">
        <v>492</v>
      </c>
      <c r="C58" t="s">
        <v>499</v>
      </c>
      <c r="D58" t="s">
        <v>499</v>
      </c>
      <c r="E58" t="s">
        <v>432</v>
      </c>
      <c r="F58" t="s">
        <v>492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t="s">
        <v>7</v>
      </c>
      <c r="C4" t="s">
        <v>499</v>
      </c>
      <c r="D4" t="s">
        <v>499</v>
      </c>
      <c r="E4" t="s">
        <v>432</v>
      </c>
      <c r="F4" t="s">
        <v>496</v>
      </c>
    </row>
    <row r="5" spans="1:6" x14ac:dyDescent="0.25">
      <c r="A5" t="s">
        <v>10</v>
      </c>
      <c r="C5" t="s">
        <v>499</v>
      </c>
      <c r="D5" t="s">
        <v>499</v>
      </c>
      <c r="E5" t="s">
        <v>432</v>
      </c>
      <c r="F5" t="s">
        <v>496</v>
      </c>
    </row>
    <row r="6" spans="1:6" x14ac:dyDescent="0.25">
      <c r="A6" t="s">
        <v>434</v>
      </c>
      <c r="C6" t="s">
        <v>499</v>
      </c>
      <c r="D6" t="s">
        <v>499</v>
      </c>
      <c r="E6" t="s">
        <v>432</v>
      </c>
      <c r="F6" t="s">
        <v>496</v>
      </c>
    </row>
    <row r="7" spans="1:6" x14ac:dyDescent="0.25">
      <c r="A7" t="s">
        <v>8</v>
      </c>
      <c r="C7" t="s">
        <v>499</v>
      </c>
      <c r="D7" t="s">
        <v>499</v>
      </c>
      <c r="E7" t="s">
        <v>432</v>
      </c>
      <c r="F7" t="s">
        <v>496</v>
      </c>
    </row>
    <row r="8" spans="1:6" x14ac:dyDescent="0.25">
      <c r="A8" t="s">
        <v>435</v>
      </c>
      <c r="C8" t="s">
        <v>499</v>
      </c>
      <c r="D8" t="s">
        <v>499</v>
      </c>
      <c r="E8" t="s">
        <v>432</v>
      </c>
      <c r="F8" t="s">
        <v>496</v>
      </c>
    </row>
    <row r="9" spans="1:6" x14ac:dyDescent="0.25">
      <c r="A9" t="s">
        <v>11</v>
      </c>
      <c r="C9" t="s">
        <v>499</v>
      </c>
      <c r="D9" t="s">
        <v>499</v>
      </c>
      <c r="E9" t="s">
        <v>432</v>
      </c>
      <c r="F9" t="s">
        <v>496</v>
      </c>
    </row>
    <row r="10" spans="1:6" x14ac:dyDescent="0.25">
      <c r="A10" t="s">
        <v>436</v>
      </c>
      <c r="C10" t="s">
        <v>499</v>
      </c>
      <c r="D10" t="s">
        <v>499</v>
      </c>
      <c r="E10" t="s">
        <v>432</v>
      </c>
      <c r="F10" t="s">
        <v>496</v>
      </c>
    </row>
    <row r="11" spans="1:6" x14ac:dyDescent="0.25">
      <c r="A11" t="s">
        <v>438</v>
      </c>
      <c r="C11" t="s">
        <v>499</v>
      </c>
      <c r="D11" t="s">
        <v>499</v>
      </c>
      <c r="E11" t="s">
        <v>432</v>
      </c>
      <c r="F11" t="s">
        <v>496</v>
      </c>
    </row>
    <row r="12" spans="1:6" x14ac:dyDescent="0.25">
      <c r="A12" t="s">
        <v>9</v>
      </c>
      <c r="C12" t="s">
        <v>499</v>
      </c>
      <c r="D12" t="s">
        <v>499</v>
      </c>
      <c r="E12" t="s">
        <v>432</v>
      </c>
      <c r="F12" t="s">
        <v>496</v>
      </c>
    </row>
    <row r="13" spans="1:6" x14ac:dyDescent="0.25">
      <c r="A13" t="s">
        <v>12</v>
      </c>
      <c r="C13" t="s">
        <v>499</v>
      </c>
      <c r="D13" t="s">
        <v>499</v>
      </c>
      <c r="E13" t="s">
        <v>432</v>
      </c>
      <c r="F13" t="s">
        <v>496</v>
      </c>
    </row>
    <row r="14" spans="1:6" x14ac:dyDescent="0.25">
      <c r="A14" t="s">
        <v>440</v>
      </c>
      <c r="C14" t="s">
        <v>499</v>
      </c>
      <c r="D14" t="s">
        <v>499</v>
      </c>
      <c r="E14" t="s">
        <v>432</v>
      </c>
      <c r="F14" t="s">
        <v>496</v>
      </c>
    </row>
    <row r="15" spans="1:6" x14ac:dyDescent="0.25">
      <c r="A15" t="s">
        <v>441</v>
      </c>
      <c r="C15" t="s">
        <v>499</v>
      </c>
      <c r="D15" t="s">
        <v>499</v>
      </c>
      <c r="E15" t="s">
        <v>432</v>
      </c>
      <c r="F15" t="s">
        <v>496</v>
      </c>
    </row>
    <row r="16" spans="1:6" x14ac:dyDescent="0.25">
      <c r="A16" t="s">
        <v>13</v>
      </c>
      <c r="C16" t="s">
        <v>499</v>
      </c>
      <c r="D16" t="s">
        <v>499</v>
      </c>
      <c r="E16" t="s">
        <v>432</v>
      </c>
      <c r="F16" t="s">
        <v>496</v>
      </c>
    </row>
    <row r="17" spans="1:6" x14ac:dyDescent="0.25">
      <c r="A17" t="s">
        <v>14</v>
      </c>
      <c r="C17" t="s">
        <v>499</v>
      </c>
      <c r="D17" t="s">
        <v>499</v>
      </c>
      <c r="E17" t="s">
        <v>432</v>
      </c>
      <c r="F17" t="s">
        <v>496</v>
      </c>
    </row>
    <row r="18" spans="1:6" x14ac:dyDescent="0.25">
      <c r="A18" t="s">
        <v>443</v>
      </c>
      <c r="C18" t="s">
        <v>499</v>
      </c>
      <c r="D18" t="s">
        <v>499</v>
      </c>
      <c r="E18" t="s">
        <v>432</v>
      </c>
      <c r="F18" t="s">
        <v>496</v>
      </c>
    </row>
    <row r="19" spans="1:6" x14ac:dyDescent="0.25">
      <c r="A19" t="s">
        <v>445</v>
      </c>
      <c r="C19" t="s">
        <v>499</v>
      </c>
      <c r="D19" t="s">
        <v>499</v>
      </c>
      <c r="E19" t="s">
        <v>432</v>
      </c>
      <c r="F19" t="s">
        <v>496</v>
      </c>
    </row>
    <row r="20" spans="1:6" x14ac:dyDescent="0.25">
      <c r="A20" t="s">
        <v>446</v>
      </c>
      <c r="C20" t="s">
        <v>499</v>
      </c>
      <c r="D20" t="s">
        <v>499</v>
      </c>
      <c r="E20" t="s">
        <v>432</v>
      </c>
      <c r="F20" t="s">
        <v>496</v>
      </c>
    </row>
    <row r="21" spans="1:6" x14ac:dyDescent="0.25">
      <c r="A21" t="s">
        <v>447</v>
      </c>
      <c r="C21" t="s">
        <v>499</v>
      </c>
      <c r="D21" t="s">
        <v>499</v>
      </c>
      <c r="E21" t="s">
        <v>432</v>
      </c>
      <c r="F21" t="s">
        <v>496</v>
      </c>
    </row>
    <row r="22" spans="1:6" x14ac:dyDescent="0.25">
      <c r="A22" t="s">
        <v>449</v>
      </c>
      <c r="C22" t="s">
        <v>533</v>
      </c>
      <c r="D22" t="s">
        <v>533</v>
      </c>
      <c r="E22" t="s">
        <v>432</v>
      </c>
      <c r="F22" t="s">
        <v>496</v>
      </c>
    </row>
    <row r="23" spans="1:6" x14ac:dyDescent="0.25">
      <c r="A23" t="s">
        <v>451</v>
      </c>
      <c r="C23" t="s">
        <v>533</v>
      </c>
      <c r="D23" t="s">
        <v>533</v>
      </c>
      <c r="E23" t="s">
        <v>432</v>
      </c>
      <c r="F23" t="s">
        <v>496</v>
      </c>
    </row>
    <row r="24" spans="1:6" x14ac:dyDescent="0.25">
      <c r="A24" t="s">
        <v>453</v>
      </c>
      <c r="C24" t="s">
        <v>534</v>
      </c>
      <c r="D24" t="s">
        <v>534</v>
      </c>
      <c r="E24" t="s">
        <v>432</v>
      </c>
      <c r="F24" t="s">
        <v>496</v>
      </c>
    </row>
    <row r="25" spans="1:6" x14ac:dyDescent="0.25">
      <c r="A25" t="s">
        <v>455</v>
      </c>
      <c r="C25" t="s">
        <v>535</v>
      </c>
      <c r="D25" t="s">
        <v>535</v>
      </c>
      <c r="E25" t="s">
        <v>432</v>
      </c>
      <c r="F25" t="s">
        <v>496</v>
      </c>
    </row>
    <row r="26" spans="1:6" x14ac:dyDescent="0.25">
      <c r="A26" t="s">
        <v>456</v>
      </c>
      <c r="C26" t="s">
        <v>499</v>
      </c>
      <c r="D26" t="s">
        <v>499</v>
      </c>
      <c r="E26" t="s">
        <v>432</v>
      </c>
      <c r="F26" t="s">
        <v>496</v>
      </c>
    </row>
    <row r="27" spans="1:6" x14ac:dyDescent="0.25">
      <c r="A27" t="s">
        <v>457</v>
      </c>
      <c r="C27" t="s">
        <v>499</v>
      </c>
      <c r="D27" t="s">
        <v>499</v>
      </c>
      <c r="E27" t="s">
        <v>432</v>
      </c>
      <c r="F27" t="s">
        <v>496</v>
      </c>
    </row>
    <row r="28" spans="1:6" x14ac:dyDescent="0.25">
      <c r="A28" t="s">
        <v>458</v>
      </c>
      <c r="C28" t="s">
        <v>499</v>
      </c>
      <c r="D28" t="s">
        <v>499</v>
      </c>
      <c r="E28" t="s">
        <v>432</v>
      </c>
      <c r="F28" t="s">
        <v>496</v>
      </c>
    </row>
    <row r="29" spans="1:6" x14ac:dyDescent="0.25">
      <c r="A29" t="s">
        <v>460</v>
      </c>
      <c r="C29" t="s">
        <v>499</v>
      </c>
      <c r="D29" t="s">
        <v>499</v>
      </c>
      <c r="E29" t="s">
        <v>432</v>
      </c>
      <c r="F29" t="s">
        <v>496</v>
      </c>
    </row>
    <row r="30" spans="1:6" x14ac:dyDescent="0.25">
      <c r="A30" t="s">
        <v>461</v>
      </c>
      <c r="C30" t="s">
        <v>499</v>
      </c>
      <c r="D30" t="s">
        <v>499</v>
      </c>
      <c r="E30" t="s">
        <v>432</v>
      </c>
      <c r="F30" t="s">
        <v>496</v>
      </c>
    </row>
    <row r="31" spans="1:6" x14ac:dyDescent="0.25">
      <c r="A31" t="s">
        <v>463</v>
      </c>
      <c r="C31" t="s">
        <v>499</v>
      </c>
      <c r="D31" t="s">
        <v>499</v>
      </c>
      <c r="E31" t="s">
        <v>432</v>
      </c>
      <c r="F31" t="s">
        <v>496</v>
      </c>
    </row>
    <row r="32" spans="1:6" x14ac:dyDescent="0.25">
      <c r="A32" t="s">
        <v>464</v>
      </c>
      <c r="C32" t="s">
        <v>499</v>
      </c>
      <c r="D32" t="s">
        <v>499</v>
      </c>
      <c r="E32" t="s">
        <v>432</v>
      </c>
      <c r="F32" t="s">
        <v>496</v>
      </c>
    </row>
    <row r="33" spans="1:6" x14ac:dyDescent="0.25">
      <c r="A33" t="s">
        <v>465</v>
      </c>
      <c r="C33" t="s">
        <v>499</v>
      </c>
      <c r="D33" t="s">
        <v>499</v>
      </c>
      <c r="E33" t="s">
        <v>432</v>
      </c>
      <c r="F33" t="s">
        <v>496</v>
      </c>
    </row>
    <row r="34" spans="1:6" x14ac:dyDescent="0.25">
      <c r="A34" t="s">
        <v>466</v>
      </c>
      <c r="C34" t="s">
        <v>499</v>
      </c>
      <c r="D34" t="s">
        <v>499</v>
      </c>
      <c r="E34" t="s">
        <v>432</v>
      </c>
      <c r="F34" t="s">
        <v>496</v>
      </c>
    </row>
    <row r="35" spans="1:6" x14ac:dyDescent="0.25">
      <c r="A35" t="s">
        <v>467</v>
      </c>
      <c r="C35" t="s">
        <v>499</v>
      </c>
      <c r="D35" t="s">
        <v>499</v>
      </c>
      <c r="E35" t="s">
        <v>432</v>
      </c>
      <c r="F35" t="s">
        <v>496</v>
      </c>
    </row>
    <row r="36" spans="1:6" x14ac:dyDescent="0.25">
      <c r="A36" t="s">
        <v>468</v>
      </c>
      <c r="C36" t="s">
        <v>499</v>
      </c>
      <c r="D36" t="s">
        <v>499</v>
      </c>
      <c r="E36" t="s">
        <v>432</v>
      </c>
      <c r="F36" t="s">
        <v>496</v>
      </c>
    </row>
    <row r="37" spans="1:6" x14ac:dyDescent="0.25">
      <c r="A37" t="s">
        <v>469</v>
      </c>
      <c r="C37" t="s">
        <v>499</v>
      </c>
      <c r="D37" t="s">
        <v>499</v>
      </c>
      <c r="E37" t="s">
        <v>432</v>
      </c>
      <c r="F37" t="s">
        <v>496</v>
      </c>
    </row>
    <row r="38" spans="1:6" x14ac:dyDescent="0.25">
      <c r="A38" t="s">
        <v>470</v>
      </c>
      <c r="C38" t="s">
        <v>499</v>
      </c>
      <c r="D38" t="s">
        <v>499</v>
      </c>
      <c r="E38" t="s">
        <v>432</v>
      </c>
      <c r="F38" t="s">
        <v>496</v>
      </c>
    </row>
    <row r="39" spans="1:6" x14ac:dyDescent="0.25">
      <c r="A39" t="s">
        <v>471</v>
      </c>
      <c r="C39" t="s">
        <v>499</v>
      </c>
      <c r="D39" t="s">
        <v>499</v>
      </c>
      <c r="E39" t="s">
        <v>432</v>
      </c>
      <c r="F39" t="s">
        <v>496</v>
      </c>
    </row>
    <row r="40" spans="1:6" x14ac:dyDescent="0.25">
      <c r="A40" t="s">
        <v>472</v>
      </c>
      <c r="C40" t="s">
        <v>499</v>
      </c>
      <c r="D40" t="s">
        <v>499</v>
      </c>
      <c r="E40" t="s">
        <v>432</v>
      </c>
      <c r="F40" t="s">
        <v>496</v>
      </c>
    </row>
    <row r="41" spans="1:6" x14ac:dyDescent="0.25">
      <c r="A41" t="s">
        <v>473</v>
      </c>
      <c r="C41" t="s">
        <v>499</v>
      </c>
      <c r="D41" t="s">
        <v>499</v>
      </c>
      <c r="E41" t="s">
        <v>432</v>
      </c>
      <c r="F41" t="s">
        <v>496</v>
      </c>
    </row>
    <row r="42" spans="1:6" x14ac:dyDescent="0.25">
      <c r="A42" t="s">
        <v>474</v>
      </c>
      <c r="C42" t="s">
        <v>499</v>
      </c>
      <c r="D42" t="s">
        <v>499</v>
      </c>
      <c r="E42" t="s">
        <v>432</v>
      </c>
      <c r="F42" t="s">
        <v>496</v>
      </c>
    </row>
    <row r="43" spans="1:6" x14ac:dyDescent="0.25">
      <c r="A43" t="s">
        <v>475</v>
      </c>
      <c r="C43" t="s">
        <v>499</v>
      </c>
      <c r="D43" t="s">
        <v>499</v>
      </c>
      <c r="E43" t="s">
        <v>432</v>
      </c>
      <c r="F43" t="s">
        <v>496</v>
      </c>
    </row>
    <row r="44" spans="1:6" x14ac:dyDescent="0.25">
      <c r="A44" t="s">
        <v>476</v>
      </c>
      <c r="C44" t="s">
        <v>499</v>
      </c>
      <c r="D44" t="s">
        <v>499</v>
      </c>
      <c r="E44" t="s">
        <v>432</v>
      </c>
      <c r="F44" t="s">
        <v>496</v>
      </c>
    </row>
    <row r="45" spans="1:6" x14ac:dyDescent="0.25">
      <c r="A45" t="s">
        <v>477</v>
      </c>
      <c r="C45" t="s">
        <v>499</v>
      </c>
      <c r="D45" t="s">
        <v>499</v>
      </c>
      <c r="E45" t="s">
        <v>432</v>
      </c>
      <c r="F45" t="s">
        <v>496</v>
      </c>
    </row>
    <row r="46" spans="1:6" x14ac:dyDescent="0.25">
      <c r="A46" t="s">
        <v>478</v>
      </c>
      <c r="C46" t="s">
        <v>499</v>
      </c>
      <c r="D46" t="s">
        <v>499</v>
      </c>
      <c r="E46" t="s">
        <v>432</v>
      </c>
      <c r="F46" t="s">
        <v>496</v>
      </c>
    </row>
    <row r="47" spans="1:6" x14ac:dyDescent="0.25">
      <c r="A47" t="s">
        <v>479</v>
      </c>
      <c r="C47" t="s">
        <v>499</v>
      </c>
      <c r="D47" t="s">
        <v>499</v>
      </c>
      <c r="E47" t="s">
        <v>432</v>
      </c>
      <c r="F47" t="s">
        <v>496</v>
      </c>
    </row>
    <row r="48" spans="1:6" x14ac:dyDescent="0.25">
      <c r="A48" t="s">
        <v>480</v>
      </c>
      <c r="C48" t="s">
        <v>499</v>
      </c>
      <c r="D48" t="s">
        <v>499</v>
      </c>
      <c r="E48" t="s">
        <v>432</v>
      </c>
      <c r="F48" t="s">
        <v>496</v>
      </c>
    </row>
    <row r="49" spans="1:6" x14ac:dyDescent="0.25">
      <c r="A49" t="s">
        <v>481</v>
      </c>
      <c r="C49" t="s">
        <v>499</v>
      </c>
      <c r="D49" t="s">
        <v>499</v>
      </c>
      <c r="E49" t="s">
        <v>432</v>
      </c>
      <c r="F49" t="s">
        <v>496</v>
      </c>
    </row>
    <row r="50" spans="1:6" x14ac:dyDescent="0.25">
      <c r="A50" t="s">
        <v>482</v>
      </c>
      <c r="C50" t="s">
        <v>499</v>
      </c>
      <c r="D50" t="s">
        <v>499</v>
      </c>
      <c r="E50" t="s">
        <v>432</v>
      </c>
      <c r="F50" t="s">
        <v>496</v>
      </c>
    </row>
    <row r="51" spans="1:6" x14ac:dyDescent="0.25">
      <c r="A51" t="s">
        <v>483</v>
      </c>
      <c r="C51" t="s">
        <v>499</v>
      </c>
      <c r="D51" t="s">
        <v>499</v>
      </c>
      <c r="E51" t="s">
        <v>432</v>
      </c>
      <c r="F51" t="s">
        <v>496</v>
      </c>
    </row>
    <row r="52" spans="1:6" x14ac:dyDescent="0.25">
      <c r="A52" t="s">
        <v>484</v>
      </c>
      <c r="C52" t="s">
        <v>499</v>
      </c>
      <c r="D52" t="s">
        <v>499</v>
      </c>
      <c r="E52" t="s">
        <v>432</v>
      </c>
      <c r="F52" t="s">
        <v>496</v>
      </c>
    </row>
    <row r="53" spans="1:6" x14ac:dyDescent="0.25">
      <c r="A53" t="s">
        <v>485</v>
      </c>
      <c r="C53" t="s">
        <v>499</v>
      </c>
      <c r="D53" t="s">
        <v>499</v>
      </c>
      <c r="E53" t="s">
        <v>432</v>
      </c>
      <c r="F53" t="s">
        <v>496</v>
      </c>
    </row>
    <row r="54" spans="1:6" x14ac:dyDescent="0.25">
      <c r="A54" t="s">
        <v>486</v>
      </c>
      <c r="C54" t="s">
        <v>499</v>
      </c>
      <c r="D54" t="s">
        <v>499</v>
      </c>
      <c r="E54" t="s">
        <v>432</v>
      </c>
      <c r="F54" t="s">
        <v>496</v>
      </c>
    </row>
    <row r="55" spans="1:6" x14ac:dyDescent="0.25">
      <c r="A55" t="s">
        <v>487</v>
      </c>
      <c r="C55" t="s">
        <v>499</v>
      </c>
      <c r="D55" t="s">
        <v>499</v>
      </c>
      <c r="E55" t="s">
        <v>432</v>
      </c>
      <c r="F55" t="s">
        <v>496</v>
      </c>
    </row>
    <row r="56" spans="1:6" x14ac:dyDescent="0.25">
      <c r="A56" t="s">
        <v>488</v>
      </c>
      <c r="C56" t="s">
        <v>499</v>
      </c>
      <c r="D56" t="s">
        <v>499</v>
      </c>
      <c r="E56" t="s">
        <v>432</v>
      </c>
      <c r="F56" t="s">
        <v>496</v>
      </c>
    </row>
    <row r="57" spans="1:6" x14ac:dyDescent="0.25">
      <c r="A57" t="s">
        <v>489</v>
      </c>
      <c r="C57" t="s">
        <v>499</v>
      </c>
      <c r="D57" t="s">
        <v>499</v>
      </c>
      <c r="E57" t="s">
        <v>432</v>
      </c>
      <c r="F57" t="s">
        <v>496</v>
      </c>
    </row>
    <row r="58" spans="1:6" x14ac:dyDescent="0.25">
      <c r="A58" t="s">
        <v>490</v>
      </c>
      <c r="C58" t="s">
        <v>499</v>
      </c>
      <c r="D58" t="s">
        <v>499</v>
      </c>
      <c r="E58" t="s">
        <v>432</v>
      </c>
      <c r="F58" t="s">
        <v>496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A265" sqref="A265:XFD26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t="s">
        <v>7</v>
      </c>
      <c r="B4" t="s">
        <v>536</v>
      </c>
      <c r="C4" t="s">
        <v>499</v>
      </c>
      <c r="D4" t="s">
        <v>499</v>
      </c>
      <c r="E4" t="s">
        <v>432</v>
      </c>
      <c r="F4" t="s">
        <v>537</v>
      </c>
    </row>
    <row r="5" spans="1:6" x14ac:dyDescent="0.25">
      <c r="A5" t="s">
        <v>7</v>
      </c>
      <c r="B5" t="s">
        <v>538</v>
      </c>
      <c r="C5" t="s">
        <v>499</v>
      </c>
      <c r="D5" t="s">
        <v>499</v>
      </c>
      <c r="E5" t="s">
        <v>432</v>
      </c>
      <c r="F5" t="s">
        <v>530</v>
      </c>
    </row>
    <row r="6" spans="1:6" x14ac:dyDescent="0.25">
      <c r="A6" t="s">
        <v>7</v>
      </c>
      <c r="B6" t="s">
        <v>539</v>
      </c>
      <c r="C6" t="s">
        <v>499</v>
      </c>
      <c r="D6" t="s">
        <v>499</v>
      </c>
      <c r="E6" t="s">
        <v>432</v>
      </c>
      <c r="F6" t="s">
        <v>530</v>
      </c>
    </row>
    <row r="7" spans="1:6" x14ac:dyDescent="0.25">
      <c r="A7" t="s">
        <v>7</v>
      </c>
      <c r="B7" t="s">
        <v>540</v>
      </c>
      <c r="C7" t="s">
        <v>541</v>
      </c>
      <c r="D7" t="s">
        <v>541</v>
      </c>
      <c r="E7" t="s">
        <v>432</v>
      </c>
      <c r="F7" t="s">
        <v>530</v>
      </c>
    </row>
    <row r="8" spans="1:6" x14ac:dyDescent="0.25">
      <c r="A8" t="s">
        <v>7</v>
      </c>
      <c r="B8" t="s">
        <v>542</v>
      </c>
      <c r="C8" t="s">
        <v>543</v>
      </c>
      <c r="D8" t="s">
        <v>543</v>
      </c>
      <c r="E8" t="s">
        <v>432</v>
      </c>
      <c r="F8" t="s">
        <v>530</v>
      </c>
    </row>
    <row r="9" spans="1:6" x14ac:dyDescent="0.25">
      <c r="A9" t="s">
        <v>10</v>
      </c>
      <c r="B9" t="s">
        <v>536</v>
      </c>
      <c r="C9" t="s">
        <v>499</v>
      </c>
      <c r="D9" t="s">
        <v>499</v>
      </c>
      <c r="E9" t="s">
        <v>432</v>
      </c>
      <c r="F9" t="s">
        <v>537</v>
      </c>
    </row>
    <row r="10" spans="1:6" x14ac:dyDescent="0.25">
      <c r="A10" t="s">
        <v>10</v>
      </c>
      <c r="B10" t="s">
        <v>538</v>
      </c>
      <c r="C10" t="s">
        <v>499</v>
      </c>
      <c r="D10" t="s">
        <v>499</v>
      </c>
      <c r="E10" t="s">
        <v>432</v>
      </c>
      <c r="F10" t="s">
        <v>530</v>
      </c>
    </row>
    <row r="11" spans="1:6" x14ac:dyDescent="0.25">
      <c r="A11" t="s">
        <v>10</v>
      </c>
      <c r="B11" t="s">
        <v>539</v>
      </c>
      <c r="C11" t="s">
        <v>499</v>
      </c>
      <c r="D11" t="s">
        <v>499</v>
      </c>
      <c r="E11" t="s">
        <v>432</v>
      </c>
      <c r="F11" t="s">
        <v>530</v>
      </c>
    </row>
    <row r="12" spans="1:6" x14ac:dyDescent="0.25">
      <c r="A12" t="s">
        <v>10</v>
      </c>
      <c r="B12" t="s">
        <v>540</v>
      </c>
      <c r="C12" t="s">
        <v>541</v>
      </c>
      <c r="D12" t="s">
        <v>541</v>
      </c>
      <c r="E12" t="s">
        <v>432</v>
      </c>
      <c r="F12" t="s">
        <v>530</v>
      </c>
    </row>
    <row r="13" spans="1:6" x14ac:dyDescent="0.25">
      <c r="A13" t="s">
        <v>10</v>
      </c>
      <c r="B13" t="s">
        <v>542</v>
      </c>
      <c r="C13" t="s">
        <v>543</v>
      </c>
      <c r="D13" t="s">
        <v>543</v>
      </c>
      <c r="E13" t="s">
        <v>432</v>
      </c>
      <c r="F13" t="s">
        <v>530</v>
      </c>
    </row>
    <row r="14" spans="1:6" x14ac:dyDescent="0.25">
      <c r="A14" t="s">
        <v>434</v>
      </c>
      <c r="B14" t="s">
        <v>536</v>
      </c>
      <c r="C14" t="s">
        <v>499</v>
      </c>
      <c r="D14" t="s">
        <v>499</v>
      </c>
      <c r="E14" t="s">
        <v>432</v>
      </c>
      <c r="F14" t="s">
        <v>537</v>
      </c>
    </row>
    <row r="15" spans="1:6" x14ac:dyDescent="0.25">
      <c r="A15" t="s">
        <v>434</v>
      </c>
      <c r="B15" t="s">
        <v>538</v>
      </c>
      <c r="C15" t="s">
        <v>499</v>
      </c>
      <c r="D15" t="s">
        <v>499</v>
      </c>
      <c r="E15" t="s">
        <v>432</v>
      </c>
      <c r="F15" t="s">
        <v>530</v>
      </c>
    </row>
    <row r="16" spans="1:6" x14ac:dyDescent="0.25">
      <c r="A16" t="s">
        <v>434</v>
      </c>
      <c r="B16" t="s">
        <v>539</v>
      </c>
      <c r="C16">
        <v>0</v>
      </c>
      <c r="D16">
        <v>0</v>
      </c>
      <c r="E16" t="s">
        <v>432</v>
      </c>
      <c r="F16" t="s">
        <v>530</v>
      </c>
    </row>
    <row r="17" spans="1:6" x14ac:dyDescent="0.25">
      <c r="A17" t="s">
        <v>434</v>
      </c>
      <c r="B17" t="s">
        <v>540</v>
      </c>
      <c r="C17" t="s">
        <v>541</v>
      </c>
      <c r="D17" t="s">
        <v>541</v>
      </c>
      <c r="E17" t="s">
        <v>432</v>
      </c>
      <c r="F17" t="s">
        <v>530</v>
      </c>
    </row>
    <row r="18" spans="1:6" x14ac:dyDescent="0.25">
      <c r="A18" t="s">
        <v>434</v>
      </c>
      <c r="B18" t="s">
        <v>542</v>
      </c>
      <c r="C18" t="s">
        <v>543</v>
      </c>
      <c r="D18" t="s">
        <v>543</v>
      </c>
      <c r="E18" t="s">
        <v>432</v>
      </c>
      <c r="F18" t="s">
        <v>530</v>
      </c>
    </row>
    <row r="19" spans="1:6" x14ac:dyDescent="0.25">
      <c r="A19" t="s">
        <v>8</v>
      </c>
      <c r="B19" t="s">
        <v>536</v>
      </c>
      <c r="C19" t="s">
        <v>499</v>
      </c>
      <c r="D19" t="s">
        <v>499</v>
      </c>
      <c r="E19" t="s">
        <v>432</v>
      </c>
      <c r="F19" t="s">
        <v>537</v>
      </c>
    </row>
    <row r="20" spans="1:6" x14ac:dyDescent="0.25">
      <c r="A20" t="s">
        <v>8</v>
      </c>
      <c r="B20" t="s">
        <v>538</v>
      </c>
      <c r="C20" t="s">
        <v>499</v>
      </c>
      <c r="D20" t="s">
        <v>499</v>
      </c>
      <c r="E20" t="s">
        <v>432</v>
      </c>
      <c r="F20" t="s">
        <v>530</v>
      </c>
    </row>
    <row r="21" spans="1:6" x14ac:dyDescent="0.25">
      <c r="A21" t="s">
        <v>8</v>
      </c>
      <c r="B21" t="s">
        <v>539</v>
      </c>
      <c r="C21" t="s">
        <v>499</v>
      </c>
      <c r="D21" t="s">
        <v>499</v>
      </c>
      <c r="E21" t="s">
        <v>432</v>
      </c>
      <c r="F21" t="s">
        <v>530</v>
      </c>
    </row>
    <row r="22" spans="1:6" x14ac:dyDescent="0.25">
      <c r="A22" t="s">
        <v>8</v>
      </c>
      <c r="B22" t="s">
        <v>540</v>
      </c>
      <c r="C22" t="s">
        <v>541</v>
      </c>
      <c r="D22" t="s">
        <v>541</v>
      </c>
      <c r="E22" t="s">
        <v>432</v>
      </c>
      <c r="F22" t="s">
        <v>530</v>
      </c>
    </row>
    <row r="23" spans="1:6" x14ac:dyDescent="0.25">
      <c r="A23" t="s">
        <v>8</v>
      </c>
      <c r="B23" t="s">
        <v>542</v>
      </c>
      <c r="C23" t="s">
        <v>543</v>
      </c>
      <c r="D23" t="s">
        <v>543</v>
      </c>
      <c r="E23" t="s">
        <v>432</v>
      </c>
      <c r="F23" t="s">
        <v>530</v>
      </c>
    </row>
    <row r="24" spans="1:6" x14ac:dyDescent="0.25">
      <c r="A24" t="s">
        <v>435</v>
      </c>
      <c r="B24" t="s">
        <v>536</v>
      </c>
      <c r="C24" t="s">
        <v>499</v>
      </c>
      <c r="D24" t="s">
        <v>499</v>
      </c>
      <c r="E24" t="s">
        <v>432</v>
      </c>
      <c r="F24" t="s">
        <v>537</v>
      </c>
    </row>
    <row r="25" spans="1:6" x14ac:dyDescent="0.25">
      <c r="A25" t="s">
        <v>435</v>
      </c>
      <c r="B25" t="s">
        <v>538</v>
      </c>
      <c r="C25" t="s">
        <v>499</v>
      </c>
      <c r="D25" t="s">
        <v>499</v>
      </c>
      <c r="E25" t="s">
        <v>432</v>
      </c>
      <c r="F25" t="s">
        <v>530</v>
      </c>
    </row>
    <row r="26" spans="1:6" x14ac:dyDescent="0.25">
      <c r="A26" t="s">
        <v>435</v>
      </c>
      <c r="B26" t="s">
        <v>539</v>
      </c>
      <c r="C26" t="s">
        <v>499</v>
      </c>
      <c r="D26" t="s">
        <v>499</v>
      </c>
      <c r="E26" t="s">
        <v>432</v>
      </c>
      <c r="F26" t="s">
        <v>530</v>
      </c>
    </row>
    <row r="27" spans="1:6" x14ac:dyDescent="0.25">
      <c r="A27" t="s">
        <v>435</v>
      </c>
      <c r="B27" t="s">
        <v>540</v>
      </c>
      <c r="C27" t="s">
        <v>541</v>
      </c>
      <c r="D27" t="s">
        <v>541</v>
      </c>
      <c r="E27" t="s">
        <v>432</v>
      </c>
      <c r="F27" t="s">
        <v>530</v>
      </c>
    </row>
    <row r="28" spans="1:6" x14ac:dyDescent="0.25">
      <c r="A28" t="s">
        <v>435</v>
      </c>
      <c r="B28" t="s">
        <v>542</v>
      </c>
      <c r="C28" t="s">
        <v>543</v>
      </c>
      <c r="D28" t="s">
        <v>543</v>
      </c>
      <c r="E28" t="s">
        <v>432</v>
      </c>
      <c r="F28" t="s">
        <v>530</v>
      </c>
    </row>
    <row r="29" spans="1:6" x14ac:dyDescent="0.25">
      <c r="A29" t="s">
        <v>11</v>
      </c>
      <c r="B29" t="s">
        <v>536</v>
      </c>
      <c r="C29" t="s">
        <v>499</v>
      </c>
      <c r="D29" t="s">
        <v>499</v>
      </c>
      <c r="E29" t="s">
        <v>432</v>
      </c>
      <c r="F29" t="s">
        <v>537</v>
      </c>
    </row>
    <row r="30" spans="1:6" x14ac:dyDescent="0.25">
      <c r="A30" t="s">
        <v>11</v>
      </c>
      <c r="B30" t="s">
        <v>538</v>
      </c>
      <c r="C30" t="s">
        <v>499</v>
      </c>
      <c r="D30" t="s">
        <v>499</v>
      </c>
      <c r="E30" t="s">
        <v>432</v>
      </c>
      <c r="F30" t="s">
        <v>530</v>
      </c>
    </row>
    <row r="31" spans="1:6" x14ac:dyDescent="0.25">
      <c r="A31" t="s">
        <v>11</v>
      </c>
      <c r="B31" t="s">
        <v>539</v>
      </c>
      <c r="C31">
        <v>0</v>
      </c>
      <c r="D31">
        <v>0</v>
      </c>
      <c r="E31" t="s">
        <v>432</v>
      </c>
      <c r="F31" t="s">
        <v>530</v>
      </c>
    </row>
    <row r="32" spans="1:6" x14ac:dyDescent="0.25">
      <c r="A32" t="s">
        <v>11</v>
      </c>
      <c r="B32" t="s">
        <v>540</v>
      </c>
      <c r="C32" t="s">
        <v>541</v>
      </c>
      <c r="D32" t="s">
        <v>541</v>
      </c>
      <c r="E32" t="s">
        <v>432</v>
      </c>
      <c r="F32" t="s">
        <v>530</v>
      </c>
    </row>
    <row r="33" spans="1:6" x14ac:dyDescent="0.25">
      <c r="A33" t="s">
        <v>11</v>
      </c>
      <c r="B33" t="s">
        <v>542</v>
      </c>
      <c r="C33" t="s">
        <v>543</v>
      </c>
      <c r="D33" t="s">
        <v>543</v>
      </c>
      <c r="E33" t="s">
        <v>432</v>
      </c>
      <c r="F33" t="s">
        <v>530</v>
      </c>
    </row>
    <row r="34" spans="1:6" x14ac:dyDescent="0.25">
      <c r="A34" t="s">
        <v>436</v>
      </c>
      <c r="B34" t="s">
        <v>536</v>
      </c>
      <c r="C34" t="s">
        <v>499</v>
      </c>
      <c r="D34" t="s">
        <v>499</v>
      </c>
      <c r="E34" t="s">
        <v>432</v>
      </c>
      <c r="F34" t="s">
        <v>537</v>
      </c>
    </row>
    <row r="35" spans="1:6" x14ac:dyDescent="0.25">
      <c r="A35" t="s">
        <v>436</v>
      </c>
      <c r="B35" t="s">
        <v>538</v>
      </c>
      <c r="C35" t="s">
        <v>499</v>
      </c>
      <c r="D35" t="s">
        <v>499</v>
      </c>
      <c r="E35" t="s">
        <v>432</v>
      </c>
      <c r="F35" t="s">
        <v>530</v>
      </c>
    </row>
    <row r="36" spans="1:6" x14ac:dyDescent="0.25">
      <c r="A36" t="s">
        <v>436</v>
      </c>
      <c r="B36" t="s">
        <v>539</v>
      </c>
      <c r="C36" t="s">
        <v>499</v>
      </c>
      <c r="D36" t="s">
        <v>499</v>
      </c>
      <c r="E36" t="s">
        <v>432</v>
      </c>
      <c r="F36" t="s">
        <v>530</v>
      </c>
    </row>
    <row r="37" spans="1:6" x14ac:dyDescent="0.25">
      <c r="A37" t="s">
        <v>436</v>
      </c>
      <c r="B37" t="s">
        <v>540</v>
      </c>
      <c r="C37" t="s">
        <v>541</v>
      </c>
      <c r="D37" t="s">
        <v>541</v>
      </c>
      <c r="E37" t="s">
        <v>432</v>
      </c>
      <c r="F37" t="s">
        <v>530</v>
      </c>
    </row>
    <row r="38" spans="1:6" x14ac:dyDescent="0.25">
      <c r="A38" t="s">
        <v>436</v>
      </c>
      <c r="B38" t="s">
        <v>542</v>
      </c>
      <c r="C38" t="s">
        <v>543</v>
      </c>
      <c r="D38" t="s">
        <v>543</v>
      </c>
      <c r="E38" t="s">
        <v>432</v>
      </c>
      <c r="F38" t="s">
        <v>530</v>
      </c>
    </row>
    <row r="39" spans="1:6" x14ac:dyDescent="0.25">
      <c r="A39" t="s">
        <v>438</v>
      </c>
      <c r="B39" t="s">
        <v>536</v>
      </c>
      <c r="C39" t="s">
        <v>499</v>
      </c>
      <c r="D39" t="s">
        <v>499</v>
      </c>
      <c r="E39" t="s">
        <v>432</v>
      </c>
      <c r="F39" t="s">
        <v>537</v>
      </c>
    </row>
    <row r="40" spans="1:6" x14ac:dyDescent="0.25">
      <c r="A40" t="s">
        <v>438</v>
      </c>
      <c r="B40" t="s">
        <v>538</v>
      </c>
      <c r="C40" t="s">
        <v>499</v>
      </c>
      <c r="D40" t="s">
        <v>499</v>
      </c>
      <c r="E40" t="s">
        <v>432</v>
      </c>
      <c r="F40" t="s">
        <v>530</v>
      </c>
    </row>
    <row r="41" spans="1:6" x14ac:dyDescent="0.25">
      <c r="A41" t="s">
        <v>438</v>
      </c>
      <c r="B41" t="s">
        <v>539</v>
      </c>
      <c r="C41" t="s">
        <v>499</v>
      </c>
      <c r="D41" t="s">
        <v>499</v>
      </c>
      <c r="E41" t="s">
        <v>432</v>
      </c>
      <c r="F41" t="s">
        <v>530</v>
      </c>
    </row>
    <row r="42" spans="1:6" x14ac:dyDescent="0.25">
      <c r="A42" t="s">
        <v>438</v>
      </c>
      <c r="B42" t="s">
        <v>540</v>
      </c>
      <c r="C42" t="s">
        <v>541</v>
      </c>
      <c r="D42" t="s">
        <v>541</v>
      </c>
      <c r="E42" t="s">
        <v>432</v>
      </c>
      <c r="F42" t="s">
        <v>530</v>
      </c>
    </row>
    <row r="43" spans="1:6" x14ac:dyDescent="0.25">
      <c r="A43" t="s">
        <v>438</v>
      </c>
      <c r="B43" t="s">
        <v>542</v>
      </c>
      <c r="C43" t="s">
        <v>543</v>
      </c>
      <c r="D43" t="s">
        <v>543</v>
      </c>
      <c r="E43" t="s">
        <v>432</v>
      </c>
      <c r="F43" t="s">
        <v>530</v>
      </c>
    </row>
    <row r="44" spans="1:6" x14ac:dyDescent="0.25">
      <c r="A44" t="s">
        <v>9</v>
      </c>
      <c r="B44" t="s">
        <v>536</v>
      </c>
      <c r="C44" t="s">
        <v>499</v>
      </c>
      <c r="D44" t="s">
        <v>499</v>
      </c>
      <c r="E44" t="s">
        <v>432</v>
      </c>
      <c r="F44" t="s">
        <v>537</v>
      </c>
    </row>
    <row r="45" spans="1:6" x14ac:dyDescent="0.25">
      <c r="A45" t="s">
        <v>9</v>
      </c>
      <c r="B45" t="s">
        <v>538</v>
      </c>
      <c r="C45" t="s">
        <v>499</v>
      </c>
      <c r="D45" t="s">
        <v>499</v>
      </c>
      <c r="E45" t="s">
        <v>432</v>
      </c>
      <c r="F45" t="s">
        <v>530</v>
      </c>
    </row>
    <row r="46" spans="1:6" x14ac:dyDescent="0.25">
      <c r="A46" t="s">
        <v>9</v>
      </c>
      <c r="B46" t="s">
        <v>539</v>
      </c>
      <c r="C46" t="s">
        <v>499</v>
      </c>
      <c r="D46" t="s">
        <v>499</v>
      </c>
      <c r="E46" t="s">
        <v>432</v>
      </c>
      <c r="F46" t="s">
        <v>530</v>
      </c>
    </row>
    <row r="47" spans="1:6" x14ac:dyDescent="0.25">
      <c r="A47" t="s">
        <v>9</v>
      </c>
      <c r="B47" t="s">
        <v>540</v>
      </c>
      <c r="C47" t="s">
        <v>541</v>
      </c>
      <c r="D47" t="s">
        <v>541</v>
      </c>
      <c r="E47" t="s">
        <v>432</v>
      </c>
      <c r="F47" t="s">
        <v>530</v>
      </c>
    </row>
    <row r="48" spans="1:6" x14ac:dyDescent="0.25">
      <c r="A48" t="s">
        <v>9</v>
      </c>
      <c r="B48" t="s">
        <v>542</v>
      </c>
      <c r="C48" t="s">
        <v>543</v>
      </c>
      <c r="D48" t="s">
        <v>543</v>
      </c>
      <c r="E48" t="s">
        <v>432</v>
      </c>
      <c r="F48" t="s">
        <v>530</v>
      </c>
    </row>
    <row r="49" spans="1:6" x14ac:dyDescent="0.25">
      <c r="A49" t="s">
        <v>12</v>
      </c>
      <c r="B49" t="s">
        <v>536</v>
      </c>
      <c r="C49" t="s">
        <v>499</v>
      </c>
      <c r="D49" t="s">
        <v>499</v>
      </c>
      <c r="E49" t="s">
        <v>432</v>
      </c>
      <c r="F49" t="s">
        <v>537</v>
      </c>
    </row>
    <row r="50" spans="1:6" x14ac:dyDescent="0.25">
      <c r="A50" t="s">
        <v>12</v>
      </c>
      <c r="B50" t="s">
        <v>538</v>
      </c>
      <c r="C50" t="s">
        <v>499</v>
      </c>
      <c r="D50" t="s">
        <v>499</v>
      </c>
      <c r="E50" t="s">
        <v>432</v>
      </c>
      <c r="F50" t="s">
        <v>530</v>
      </c>
    </row>
    <row r="51" spans="1:6" x14ac:dyDescent="0.25">
      <c r="A51" t="s">
        <v>12</v>
      </c>
      <c r="B51" t="s">
        <v>539</v>
      </c>
      <c r="C51" t="s">
        <v>499</v>
      </c>
      <c r="D51" t="s">
        <v>499</v>
      </c>
      <c r="E51" t="s">
        <v>432</v>
      </c>
      <c r="F51" t="s">
        <v>530</v>
      </c>
    </row>
    <row r="52" spans="1:6" x14ac:dyDescent="0.25">
      <c r="A52" t="s">
        <v>12</v>
      </c>
      <c r="B52" t="s">
        <v>540</v>
      </c>
      <c r="C52" t="s">
        <v>541</v>
      </c>
      <c r="D52" t="s">
        <v>541</v>
      </c>
      <c r="E52" t="s">
        <v>432</v>
      </c>
      <c r="F52" t="s">
        <v>530</v>
      </c>
    </row>
    <row r="53" spans="1:6" x14ac:dyDescent="0.25">
      <c r="A53" t="s">
        <v>12</v>
      </c>
      <c r="B53" t="s">
        <v>542</v>
      </c>
      <c r="C53" t="s">
        <v>543</v>
      </c>
      <c r="D53" t="s">
        <v>543</v>
      </c>
      <c r="E53" t="s">
        <v>432</v>
      </c>
      <c r="F53" t="s">
        <v>530</v>
      </c>
    </row>
    <row r="54" spans="1:6" x14ac:dyDescent="0.25">
      <c r="A54" t="s">
        <v>440</v>
      </c>
      <c r="B54" t="s">
        <v>536</v>
      </c>
      <c r="C54" t="s">
        <v>499</v>
      </c>
      <c r="D54" t="s">
        <v>499</v>
      </c>
      <c r="E54" t="s">
        <v>432</v>
      </c>
      <c r="F54" t="s">
        <v>537</v>
      </c>
    </row>
    <row r="55" spans="1:6" x14ac:dyDescent="0.25">
      <c r="A55" t="s">
        <v>440</v>
      </c>
      <c r="B55" t="s">
        <v>538</v>
      </c>
      <c r="C55" t="s">
        <v>499</v>
      </c>
      <c r="D55" t="s">
        <v>499</v>
      </c>
      <c r="E55" t="s">
        <v>432</v>
      </c>
      <c r="F55" t="s">
        <v>530</v>
      </c>
    </row>
    <row r="56" spans="1:6" x14ac:dyDescent="0.25">
      <c r="A56" t="s">
        <v>440</v>
      </c>
      <c r="B56" t="s">
        <v>539</v>
      </c>
      <c r="C56">
        <v>0</v>
      </c>
      <c r="D56">
        <v>0</v>
      </c>
      <c r="E56" t="s">
        <v>432</v>
      </c>
      <c r="F56" t="s">
        <v>530</v>
      </c>
    </row>
    <row r="57" spans="1:6" x14ac:dyDescent="0.25">
      <c r="A57" t="s">
        <v>440</v>
      </c>
      <c r="B57" t="s">
        <v>540</v>
      </c>
      <c r="C57" t="s">
        <v>541</v>
      </c>
      <c r="D57" t="s">
        <v>541</v>
      </c>
      <c r="E57" t="s">
        <v>432</v>
      </c>
      <c r="F57" t="s">
        <v>530</v>
      </c>
    </row>
    <row r="58" spans="1:6" x14ac:dyDescent="0.25">
      <c r="A58" t="s">
        <v>440</v>
      </c>
      <c r="B58" t="s">
        <v>542</v>
      </c>
      <c r="C58" t="s">
        <v>543</v>
      </c>
      <c r="D58" t="s">
        <v>543</v>
      </c>
      <c r="E58" t="s">
        <v>432</v>
      </c>
      <c r="F58" t="s">
        <v>530</v>
      </c>
    </row>
    <row r="59" spans="1:6" x14ac:dyDescent="0.25">
      <c r="A59" t="s">
        <v>441</v>
      </c>
      <c r="B59" t="s">
        <v>536</v>
      </c>
      <c r="C59" t="s">
        <v>499</v>
      </c>
      <c r="D59" t="s">
        <v>499</v>
      </c>
      <c r="E59" t="s">
        <v>432</v>
      </c>
      <c r="F59" t="s">
        <v>537</v>
      </c>
    </row>
    <row r="60" spans="1:6" x14ac:dyDescent="0.25">
      <c r="A60" t="s">
        <v>441</v>
      </c>
      <c r="B60" t="s">
        <v>538</v>
      </c>
      <c r="C60" t="s">
        <v>499</v>
      </c>
      <c r="D60" t="s">
        <v>499</v>
      </c>
      <c r="E60" t="s">
        <v>432</v>
      </c>
      <c r="F60" t="s">
        <v>530</v>
      </c>
    </row>
    <row r="61" spans="1:6" x14ac:dyDescent="0.25">
      <c r="A61" t="s">
        <v>441</v>
      </c>
      <c r="B61" t="s">
        <v>539</v>
      </c>
      <c r="C61" t="s">
        <v>499</v>
      </c>
      <c r="D61" t="s">
        <v>499</v>
      </c>
      <c r="E61" t="s">
        <v>432</v>
      </c>
      <c r="F61" t="s">
        <v>530</v>
      </c>
    </row>
    <row r="62" spans="1:6" x14ac:dyDescent="0.25">
      <c r="A62" t="s">
        <v>441</v>
      </c>
      <c r="B62" t="s">
        <v>540</v>
      </c>
      <c r="C62" t="s">
        <v>541</v>
      </c>
      <c r="D62" t="s">
        <v>541</v>
      </c>
      <c r="E62" t="s">
        <v>432</v>
      </c>
      <c r="F62" t="s">
        <v>530</v>
      </c>
    </row>
    <row r="63" spans="1:6" x14ac:dyDescent="0.25">
      <c r="A63" t="s">
        <v>441</v>
      </c>
      <c r="B63" t="s">
        <v>542</v>
      </c>
      <c r="C63" t="s">
        <v>543</v>
      </c>
      <c r="D63" t="s">
        <v>543</v>
      </c>
      <c r="E63" t="s">
        <v>432</v>
      </c>
      <c r="F63" t="s">
        <v>530</v>
      </c>
    </row>
    <row r="64" spans="1:6" x14ac:dyDescent="0.25">
      <c r="A64" t="s">
        <v>13</v>
      </c>
      <c r="B64" t="s">
        <v>536</v>
      </c>
      <c r="C64" t="s">
        <v>499</v>
      </c>
      <c r="D64" t="s">
        <v>499</v>
      </c>
      <c r="E64" t="s">
        <v>432</v>
      </c>
      <c r="F64" t="s">
        <v>537</v>
      </c>
    </row>
    <row r="65" spans="1:6" x14ac:dyDescent="0.25">
      <c r="A65" t="s">
        <v>13</v>
      </c>
      <c r="B65" t="s">
        <v>538</v>
      </c>
      <c r="C65" t="s">
        <v>499</v>
      </c>
      <c r="D65" t="s">
        <v>499</v>
      </c>
      <c r="E65" t="s">
        <v>432</v>
      </c>
      <c r="F65" t="s">
        <v>530</v>
      </c>
    </row>
    <row r="66" spans="1:6" x14ac:dyDescent="0.25">
      <c r="A66" t="s">
        <v>13</v>
      </c>
      <c r="B66" t="s">
        <v>539</v>
      </c>
      <c r="C66">
        <v>0</v>
      </c>
      <c r="D66">
        <v>0</v>
      </c>
      <c r="E66" t="s">
        <v>432</v>
      </c>
      <c r="F66" t="s">
        <v>530</v>
      </c>
    </row>
    <row r="67" spans="1:6" x14ac:dyDescent="0.25">
      <c r="A67" t="s">
        <v>13</v>
      </c>
      <c r="B67" t="s">
        <v>540</v>
      </c>
      <c r="C67" t="s">
        <v>541</v>
      </c>
      <c r="D67" t="s">
        <v>541</v>
      </c>
      <c r="E67" t="s">
        <v>432</v>
      </c>
      <c r="F67" t="s">
        <v>530</v>
      </c>
    </row>
    <row r="68" spans="1:6" x14ac:dyDescent="0.25">
      <c r="A68" t="s">
        <v>13</v>
      </c>
      <c r="B68" t="s">
        <v>542</v>
      </c>
      <c r="C68" t="s">
        <v>543</v>
      </c>
      <c r="D68" t="s">
        <v>543</v>
      </c>
      <c r="E68" t="s">
        <v>432</v>
      </c>
      <c r="F68" t="s">
        <v>530</v>
      </c>
    </row>
    <row r="69" spans="1:6" x14ac:dyDescent="0.25">
      <c r="A69" t="s">
        <v>14</v>
      </c>
      <c r="B69" t="s">
        <v>536</v>
      </c>
      <c r="C69" t="s">
        <v>499</v>
      </c>
      <c r="D69" t="s">
        <v>499</v>
      </c>
      <c r="E69" t="s">
        <v>432</v>
      </c>
      <c r="F69" t="s">
        <v>537</v>
      </c>
    </row>
    <row r="70" spans="1:6" x14ac:dyDescent="0.25">
      <c r="A70" t="s">
        <v>14</v>
      </c>
      <c r="B70" t="s">
        <v>538</v>
      </c>
      <c r="C70" t="s">
        <v>499</v>
      </c>
      <c r="D70" t="s">
        <v>499</v>
      </c>
      <c r="E70" t="s">
        <v>432</v>
      </c>
      <c r="F70" t="s">
        <v>530</v>
      </c>
    </row>
    <row r="71" spans="1:6" x14ac:dyDescent="0.25">
      <c r="A71" t="s">
        <v>14</v>
      </c>
      <c r="B71" t="s">
        <v>539</v>
      </c>
      <c r="C71" t="s">
        <v>499</v>
      </c>
      <c r="D71" t="s">
        <v>499</v>
      </c>
      <c r="E71" t="s">
        <v>432</v>
      </c>
      <c r="F71" t="s">
        <v>530</v>
      </c>
    </row>
    <row r="72" spans="1:6" x14ac:dyDescent="0.25">
      <c r="A72" t="s">
        <v>14</v>
      </c>
      <c r="B72" t="s">
        <v>540</v>
      </c>
      <c r="C72" t="s">
        <v>541</v>
      </c>
      <c r="D72" t="s">
        <v>541</v>
      </c>
      <c r="E72" t="s">
        <v>432</v>
      </c>
      <c r="F72" t="s">
        <v>530</v>
      </c>
    </row>
    <row r="73" spans="1:6" x14ac:dyDescent="0.25">
      <c r="A73" t="s">
        <v>14</v>
      </c>
      <c r="B73" t="s">
        <v>542</v>
      </c>
      <c r="C73" t="s">
        <v>543</v>
      </c>
      <c r="D73" t="s">
        <v>543</v>
      </c>
      <c r="E73" t="s">
        <v>432</v>
      </c>
      <c r="F73" t="s">
        <v>530</v>
      </c>
    </row>
    <row r="74" spans="1:6" x14ac:dyDescent="0.25">
      <c r="A74" t="s">
        <v>443</v>
      </c>
      <c r="B74" t="s">
        <v>536</v>
      </c>
      <c r="C74" t="s">
        <v>499</v>
      </c>
      <c r="D74" t="s">
        <v>499</v>
      </c>
      <c r="E74" t="s">
        <v>432</v>
      </c>
      <c r="F74" t="s">
        <v>537</v>
      </c>
    </row>
    <row r="75" spans="1:6" x14ac:dyDescent="0.25">
      <c r="A75" t="s">
        <v>443</v>
      </c>
      <c r="B75" t="s">
        <v>538</v>
      </c>
      <c r="C75" t="s">
        <v>499</v>
      </c>
      <c r="D75" t="s">
        <v>499</v>
      </c>
      <c r="E75" t="s">
        <v>432</v>
      </c>
      <c r="F75" t="s">
        <v>530</v>
      </c>
    </row>
    <row r="76" spans="1:6" x14ac:dyDescent="0.25">
      <c r="A76" t="s">
        <v>443</v>
      </c>
      <c r="B76" t="s">
        <v>539</v>
      </c>
      <c r="C76" t="s">
        <v>499</v>
      </c>
      <c r="D76" t="s">
        <v>499</v>
      </c>
      <c r="E76" t="s">
        <v>432</v>
      </c>
      <c r="F76" t="s">
        <v>530</v>
      </c>
    </row>
    <row r="77" spans="1:6" x14ac:dyDescent="0.25">
      <c r="A77" t="s">
        <v>443</v>
      </c>
      <c r="B77" t="s">
        <v>540</v>
      </c>
      <c r="C77" t="s">
        <v>541</v>
      </c>
      <c r="D77" t="s">
        <v>541</v>
      </c>
      <c r="E77" t="s">
        <v>432</v>
      </c>
      <c r="F77" t="s">
        <v>530</v>
      </c>
    </row>
    <row r="78" spans="1:6" x14ac:dyDescent="0.25">
      <c r="A78" t="s">
        <v>443</v>
      </c>
      <c r="B78" t="s">
        <v>542</v>
      </c>
      <c r="C78" t="s">
        <v>543</v>
      </c>
      <c r="D78" t="s">
        <v>543</v>
      </c>
      <c r="E78" t="s">
        <v>432</v>
      </c>
      <c r="F78" t="s">
        <v>530</v>
      </c>
    </row>
    <row r="79" spans="1:6" x14ac:dyDescent="0.25">
      <c r="A79" t="s">
        <v>445</v>
      </c>
      <c r="B79" t="s">
        <v>536</v>
      </c>
      <c r="C79" t="s">
        <v>499</v>
      </c>
      <c r="D79" t="s">
        <v>499</v>
      </c>
      <c r="E79" t="s">
        <v>432</v>
      </c>
      <c r="F79" t="s">
        <v>537</v>
      </c>
    </row>
    <row r="80" spans="1:6" x14ac:dyDescent="0.25">
      <c r="A80" t="s">
        <v>445</v>
      </c>
      <c r="B80" t="s">
        <v>538</v>
      </c>
      <c r="C80" t="s">
        <v>499</v>
      </c>
      <c r="D80" t="s">
        <v>499</v>
      </c>
      <c r="E80" t="s">
        <v>432</v>
      </c>
      <c r="F80" t="s">
        <v>530</v>
      </c>
    </row>
    <row r="81" spans="1:6" x14ac:dyDescent="0.25">
      <c r="A81" t="s">
        <v>445</v>
      </c>
      <c r="B81" t="s">
        <v>539</v>
      </c>
      <c r="C81" t="s">
        <v>499</v>
      </c>
      <c r="D81" t="s">
        <v>499</v>
      </c>
      <c r="E81" t="s">
        <v>432</v>
      </c>
      <c r="F81" t="s">
        <v>530</v>
      </c>
    </row>
    <row r="82" spans="1:6" x14ac:dyDescent="0.25">
      <c r="A82" t="s">
        <v>445</v>
      </c>
      <c r="B82" t="s">
        <v>540</v>
      </c>
      <c r="C82" t="s">
        <v>541</v>
      </c>
      <c r="D82" t="s">
        <v>541</v>
      </c>
      <c r="E82" t="s">
        <v>432</v>
      </c>
      <c r="F82" t="s">
        <v>530</v>
      </c>
    </row>
    <row r="83" spans="1:6" x14ac:dyDescent="0.25">
      <c r="A83" t="s">
        <v>445</v>
      </c>
      <c r="B83" t="s">
        <v>542</v>
      </c>
      <c r="C83" t="s">
        <v>543</v>
      </c>
      <c r="D83" t="s">
        <v>543</v>
      </c>
      <c r="E83" t="s">
        <v>432</v>
      </c>
      <c r="F83" t="s">
        <v>530</v>
      </c>
    </row>
    <row r="84" spans="1:6" x14ac:dyDescent="0.25">
      <c r="A84" t="s">
        <v>446</v>
      </c>
      <c r="B84" t="s">
        <v>536</v>
      </c>
      <c r="C84" t="s">
        <v>499</v>
      </c>
      <c r="D84" t="s">
        <v>499</v>
      </c>
      <c r="E84" t="s">
        <v>432</v>
      </c>
      <c r="F84" t="s">
        <v>537</v>
      </c>
    </row>
    <row r="85" spans="1:6" x14ac:dyDescent="0.25">
      <c r="A85" t="s">
        <v>446</v>
      </c>
      <c r="B85" t="s">
        <v>538</v>
      </c>
      <c r="C85" t="s">
        <v>499</v>
      </c>
      <c r="D85" t="s">
        <v>499</v>
      </c>
      <c r="E85" t="s">
        <v>432</v>
      </c>
      <c r="F85" t="s">
        <v>530</v>
      </c>
    </row>
    <row r="86" spans="1:6" x14ac:dyDescent="0.25">
      <c r="A86" t="s">
        <v>446</v>
      </c>
      <c r="B86" t="s">
        <v>539</v>
      </c>
      <c r="C86" t="s">
        <v>499</v>
      </c>
      <c r="D86" t="s">
        <v>499</v>
      </c>
      <c r="E86" t="s">
        <v>432</v>
      </c>
      <c r="F86" t="s">
        <v>530</v>
      </c>
    </row>
    <row r="87" spans="1:6" x14ac:dyDescent="0.25">
      <c r="A87" t="s">
        <v>446</v>
      </c>
      <c r="B87" t="s">
        <v>540</v>
      </c>
      <c r="C87" t="s">
        <v>541</v>
      </c>
      <c r="D87" t="s">
        <v>541</v>
      </c>
      <c r="E87" t="s">
        <v>432</v>
      </c>
      <c r="F87" t="s">
        <v>530</v>
      </c>
    </row>
    <row r="88" spans="1:6" x14ac:dyDescent="0.25">
      <c r="A88" t="s">
        <v>446</v>
      </c>
      <c r="B88" t="s">
        <v>542</v>
      </c>
      <c r="C88" t="s">
        <v>543</v>
      </c>
      <c r="D88" t="s">
        <v>543</v>
      </c>
      <c r="E88" t="s">
        <v>432</v>
      </c>
      <c r="F88" t="s">
        <v>530</v>
      </c>
    </row>
    <row r="89" spans="1:6" x14ac:dyDescent="0.25">
      <c r="A89" t="s">
        <v>447</v>
      </c>
      <c r="B89" t="s">
        <v>536</v>
      </c>
      <c r="C89" t="s">
        <v>499</v>
      </c>
      <c r="D89" t="s">
        <v>499</v>
      </c>
      <c r="E89" t="s">
        <v>432</v>
      </c>
      <c r="F89" t="s">
        <v>537</v>
      </c>
    </row>
    <row r="90" spans="1:6" x14ac:dyDescent="0.25">
      <c r="A90" t="s">
        <v>447</v>
      </c>
      <c r="B90" t="s">
        <v>538</v>
      </c>
      <c r="C90" t="s">
        <v>499</v>
      </c>
      <c r="D90" t="s">
        <v>499</v>
      </c>
      <c r="E90" t="s">
        <v>432</v>
      </c>
      <c r="F90" t="s">
        <v>530</v>
      </c>
    </row>
    <row r="91" spans="1:6" x14ac:dyDescent="0.25">
      <c r="A91" t="s">
        <v>447</v>
      </c>
      <c r="B91" t="s">
        <v>539</v>
      </c>
      <c r="C91" t="s">
        <v>499</v>
      </c>
      <c r="D91" t="s">
        <v>499</v>
      </c>
      <c r="E91" t="s">
        <v>432</v>
      </c>
      <c r="F91" t="s">
        <v>530</v>
      </c>
    </row>
    <row r="92" spans="1:6" x14ac:dyDescent="0.25">
      <c r="A92" t="s">
        <v>447</v>
      </c>
      <c r="B92" t="s">
        <v>540</v>
      </c>
      <c r="C92" t="s">
        <v>541</v>
      </c>
      <c r="D92" t="s">
        <v>541</v>
      </c>
      <c r="E92" t="s">
        <v>432</v>
      </c>
      <c r="F92" t="s">
        <v>530</v>
      </c>
    </row>
    <row r="93" spans="1:6" x14ac:dyDescent="0.25">
      <c r="A93" t="s">
        <v>447</v>
      </c>
      <c r="B93" t="s">
        <v>542</v>
      </c>
      <c r="C93" t="s">
        <v>543</v>
      </c>
      <c r="D93" t="s">
        <v>543</v>
      </c>
      <c r="E93" t="s">
        <v>432</v>
      </c>
      <c r="F93" t="s">
        <v>530</v>
      </c>
    </row>
    <row r="94" spans="1:6" x14ac:dyDescent="0.25">
      <c r="A94" t="s">
        <v>449</v>
      </c>
      <c r="B94" t="s">
        <v>536</v>
      </c>
      <c r="C94" t="s">
        <v>544</v>
      </c>
      <c r="D94" t="s">
        <v>544</v>
      </c>
      <c r="E94" t="s">
        <v>432</v>
      </c>
      <c r="F94" t="s">
        <v>537</v>
      </c>
    </row>
    <row r="95" spans="1:6" x14ac:dyDescent="0.25">
      <c r="A95" t="s">
        <v>449</v>
      </c>
      <c r="B95" t="s">
        <v>538</v>
      </c>
      <c r="C95" t="s">
        <v>545</v>
      </c>
      <c r="D95" t="s">
        <v>545</v>
      </c>
      <c r="E95" t="s">
        <v>432</v>
      </c>
      <c r="F95" t="s">
        <v>530</v>
      </c>
    </row>
    <row r="96" spans="1:6" x14ac:dyDescent="0.25">
      <c r="A96" t="s">
        <v>449</v>
      </c>
      <c r="B96" t="s">
        <v>539</v>
      </c>
      <c r="C96" t="s">
        <v>499</v>
      </c>
      <c r="D96" t="s">
        <v>499</v>
      </c>
      <c r="E96" t="s">
        <v>432</v>
      </c>
      <c r="F96" t="s">
        <v>530</v>
      </c>
    </row>
    <row r="97" spans="1:6" x14ac:dyDescent="0.25">
      <c r="A97" t="s">
        <v>449</v>
      </c>
      <c r="B97" t="s">
        <v>540</v>
      </c>
      <c r="C97" t="s">
        <v>541</v>
      </c>
      <c r="D97" t="s">
        <v>541</v>
      </c>
      <c r="E97" t="s">
        <v>432</v>
      </c>
      <c r="F97" t="s">
        <v>530</v>
      </c>
    </row>
    <row r="98" spans="1:6" x14ac:dyDescent="0.25">
      <c r="A98" t="s">
        <v>449</v>
      </c>
      <c r="B98" t="s">
        <v>542</v>
      </c>
      <c r="C98" t="s">
        <v>546</v>
      </c>
      <c r="D98" t="s">
        <v>546</v>
      </c>
      <c r="E98" t="s">
        <v>432</v>
      </c>
      <c r="F98" t="s">
        <v>530</v>
      </c>
    </row>
    <row r="99" spans="1:6" x14ac:dyDescent="0.25">
      <c r="A99" t="s">
        <v>451</v>
      </c>
      <c r="B99" t="s">
        <v>536</v>
      </c>
      <c r="C99" t="s">
        <v>544</v>
      </c>
      <c r="D99" t="s">
        <v>544</v>
      </c>
      <c r="E99" t="s">
        <v>432</v>
      </c>
      <c r="F99" t="s">
        <v>537</v>
      </c>
    </row>
    <row r="100" spans="1:6" x14ac:dyDescent="0.25">
      <c r="A100" t="s">
        <v>451</v>
      </c>
      <c r="B100" t="s">
        <v>538</v>
      </c>
      <c r="C100" t="s">
        <v>545</v>
      </c>
      <c r="D100" t="s">
        <v>545</v>
      </c>
      <c r="E100" t="s">
        <v>432</v>
      </c>
      <c r="F100" t="s">
        <v>530</v>
      </c>
    </row>
    <row r="101" spans="1:6" x14ac:dyDescent="0.25">
      <c r="A101" t="s">
        <v>451</v>
      </c>
      <c r="B101" t="s">
        <v>539</v>
      </c>
      <c r="C101" t="s">
        <v>499</v>
      </c>
      <c r="D101" t="s">
        <v>499</v>
      </c>
      <c r="E101" t="s">
        <v>432</v>
      </c>
      <c r="F101" t="s">
        <v>530</v>
      </c>
    </row>
    <row r="102" spans="1:6" x14ac:dyDescent="0.25">
      <c r="A102" t="s">
        <v>451</v>
      </c>
      <c r="B102" t="s">
        <v>540</v>
      </c>
      <c r="C102" t="s">
        <v>541</v>
      </c>
      <c r="D102" t="s">
        <v>541</v>
      </c>
      <c r="E102" t="s">
        <v>432</v>
      </c>
      <c r="F102" t="s">
        <v>530</v>
      </c>
    </row>
    <row r="103" spans="1:6" x14ac:dyDescent="0.25">
      <c r="A103" t="s">
        <v>451</v>
      </c>
      <c r="B103" t="s">
        <v>542</v>
      </c>
      <c r="C103" t="s">
        <v>546</v>
      </c>
      <c r="D103" t="s">
        <v>546</v>
      </c>
      <c r="E103" t="s">
        <v>432</v>
      </c>
      <c r="F103" t="s">
        <v>530</v>
      </c>
    </row>
    <row r="104" spans="1:6" x14ac:dyDescent="0.25">
      <c r="A104" t="s">
        <v>453</v>
      </c>
      <c r="B104" t="s">
        <v>536</v>
      </c>
      <c r="C104" t="s">
        <v>544</v>
      </c>
      <c r="D104" t="s">
        <v>544</v>
      </c>
      <c r="E104" t="s">
        <v>432</v>
      </c>
      <c r="F104" t="s">
        <v>537</v>
      </c>
    </row>
    <row r="105" spans="1:6" x14ac:dyDescent="0.25">
      <c r="A105" t="s">
        <v>453</v>
      </c>
      <c r="B105" t="s">
        <v>538</v>
      </c>
      <c r="C105" t="s">
        <v>545</v>
      </c>
      <c r="D105" t="s">
        <v>545</v>
      </c>
      <c r="E105" t="s">
        <v>432</v>
      </c>
      <c r="F105" t="s">
        <v>530</v>
      </c>
    </row>
    <row r="106" spans="1:6" x14ac:dyDescent="0.25">
      <c r="A106" t="s">
        <v>453</v>
      </c>
      <c r="B106" t="s">
        <v>539</v>
      </c>
      <c r="C106" t="s">
        <v>499</v>
      </c>
      <c r="D106" t="s">
        <v>499</v>
      </c>
      <c r="E106" t="s">
        <v>432</v>
      </c>
      <c r="F106" t="s">
        <v>530</v>
      </c>
    </row>
    <row r="107" spans="1:6" x14ac:dyDescent="0.25">
      <c r="A107" t="s">
        <v>453</v>
      </c>
      <c r="B107" t="s">
        <v>540</v>
      </c>
      <c r="C107" t="s">
        <v>541</v>
      </c>
      <c r="D107" t="s">
        <v>541</v>
      </c>
      <c r="E107" t="s">
        <v>432</v>
      </c>
      <c r="F107" t="s">
        <v>530</v>
      </c>
    </row>
    <row r="108" spans="1:6" x14ac:dyDescent="0.25">
      <c r="A108" t="s">
        <v>453</v>
      </c>
      <c r="B108" t="s">
        <v>542</v>
      </c>
      <c r="C108" t="s">
        <v>546</v>
      </c>
      <c r="D108" t="s">
        <v>546</v>
      </c>
      <c r="E108" t="s">
        <v>432</v>
      </c>
      <c r="F108" t="s">
        <v>530</v>
      </c>
    </row>
    <row r="109" spans="1:6" x14ac:dyDescent="0.25">
      <c r="A109" t="s">
        <v>455</v>
      </c>
      <c r="B109" t="s">
        <v>536</v>
      </c>
      <c r="C109" t="s">
        <v>544</v>
      </c>
      <c r="D109" t="s">
        <v>544</v>
      </c>
      <c r="E109" t="s">
        <v>432</v>
      </c>
      <c r="F109" t="s">
        <v>537</v>
      </c>
    </row>
    <row r="110" spans="1:6" x14ac:dyDescent="0.25">
      <c r="A110" t="s">
        <v>455</v>
      </c>
      <c r="B110" t="s">
        <v>538</v>
      </c>
      <c r="C110" t="s">
        <v>545</v>
      </c>
      <c r="D110" t="s">
        <v>545</v>
      </c>
      <c r="E110" t="s">
        <v>432</v>
      </c>
      <c r="F110" t="s">
        <v>530</v>
      </c>
    </row>
    <row r="111" spans="1:6" x14ac:dyDescent="0.25">
      <c r="A111" t="s">
        <v>455</v>
      </c>
      <c r="B111" t="s">
        <v>539</v>
      </c>
      <c r="C111" t="s">
        <v>499</v>
      </c>
      <c r="D111" t="s">
        <v>499</v>
      </c>
      <c r="E111" t="s">
        <v>432</v>
      </c>
      <c r="F111" t="s">
        <v>530</v>
      </c>
    </row>
    <row r="112" spans="1:6" x14ac:dyDescent="0.25">
      <c r="A112" t="s">
        <v>455</v>
      </c>
      <c r="B112" t="s">
        <v>540</v>
      </c>
      <c r="C112" t="s">
        <v>541</v>
      </c>
      <c r="D112" t="s">
        <v>541</v>
      </c>
      <c r="E112" t="s">
        <v>432</v>
      </c>
      <c r="F112" t="s">
        <v>530</v>
      </c>
    </row>
    <row r="113" spans="1:6" x14ac:dyDescent="0.25">
      <c r="A113" t="s">
        <v>455</v>
      </c>
      <c r="B113" t="s">
        <v>542</v>
      </c>
      <c r="C113" t="s">
        <v>546</v>
      </c>
      <c r="D113" t="s">
        <v>546</v>
      </c>
      <c r="E113" t="s">
        <v>432</v>
      </c>
      <c r="F113" t="s">
        <v>530</v>
      </c>
    </row>
    <row r="114" spans="1:6" x14ac:dyDescent="0.25">
      <c r="A114" t="s">
        <v>456</v>
      </c>
      <c r="B114" t="s">
        <v>536</v>
      </c>
      <c r="C114" t="s">
        <v>499</v>
      </c>
      <c r="D114" t="s">
        <v>499</v>
      </c>
      <c r="E114" t="s">
        <v>432</v>
      </c>
      <c r="F114" t="s">
        <v>537</v>
      </c>
    </row>
    <row r="115" spans="1:6" x14ac:dyDescent="0.25">
      <c r="A115" t="s">
        <v>456</v>
      </c>
      <c r="B115" t="s">
        <v>538</v>
      </c>
      <c r="C115" t="s">
        <v>499</v>
      </c>
      <c r="D115" t="s">
        <v>499</v>
      </c>
      <c r="E115" t="s">
        <v>432</v>
      </c>
      <c r="F115" t="s">
        <v>530</v>
      </c>
    </row>
    <row r="116" spans="1:6" x14ac:dyDescent="0.25">
      <c r="A116" t="s">
        <v>456</v>
      </c>
      <c r="B116" t="s">
        <v>539</v>
      </c>
      <c r="C116" t="s">
        <v>499</v>
      </c>
      <c r="D116" t="s">
        <v>499</v>
      </c>
      <c r="E116" t="s">
        <v>432</v>
      </c>
      <c r="F116" t="s">
        <v>530</v>
      </c>
    </row>
    <row r="117" spans="1:6" x14ac:dyDescent="0.25">
      <c r="A117" t="s">
        <v>456</v>
      </c>
      <c r="B117" t="s">
        <v>540</v>
      </c>
      <c r="C117" t="s">
        <v>541</v>
      </c>
      <c r="D117" t="s">
        <v>541</v>
      </c>
      <c r="E117" t="s">
        <v>432</v>
      </c>
      <c r="F117" t="s">
        <v>530</v>
      </c>
    </row>
    <row r="118" spans="1:6" x14ac:dyDescent="0.25">
      <c r="A118" t="s">
        <v>456</v>
      </c>
      <c r="B118" t="s">
        <v>542</v>
      </c>
      <c r="C118" t="s">
        <v>543</v>
      </c>
      <c r="D118" t="s">
        <v>543</v>
      </c>
      <c r="E118" t="s">
        <v>432</v>
      </c>
      <c r="F118" t="s">
        <v>530</v>
      </c>
    </row>
    <row r="119" spans="1:6" x14ac:dyDescent="0.25">
      <c r="A119" t="s">
        <v>457</v>
      </c>
      <c r="B119" t="s">
        <v>536</v>
      </c>
      <c r="C119" t="s">
        <v>499</v>
      </c>
      <c r="D119" t="s">
        <v>499</v>
      </c>
      <c r="E119" t="s">
        <v>432</v>
      </c>
      <c r="F119" t="s">
        <v>537</v>
      </c>
    </row>
    <row r="120" spans="1:6" x14ac:dyDescent="0.25">
      <c r="A120" t="s">
        <v>457</v>
      </c>
      <c r="B120" t="s">
        <v>538</v>
      </c>
      <c r="C120" t="s">
        <v>499</v>
      </c>
      <c r="D120" t="s">
        <v>499</v>
      </c>
      <c r="E120" t="s">
        <v>432</v>
      </c>
      <c r="F120" t="s">
        <v>530</v>
      </c>
    </row>
    <row r="121" spans="1:6" x14ac:dyDescent="0.25">
      <c r="A121" t="s">
        <v>457</v>
      </c>
      <c r="B121" t="s">
        <v>539</v>
      </c>
      <c r="C121" t="s">
        <v>499</v>
      </c>
      <c r="D121" t="s">
        <v>499</v>
      </c>
      <c r="E121" t="s">
        <v>432</v>
      </c>
      <c r="F121" t="s">
        <v>530</v>
      </c>
    </row>
    <row r="122" spans="1:6" x14ac:dyDescent="0.25">
      <c r="A122" t="s">
        <v>457</v>
      </c>
      <c r="B122" t="s">
        <v>540</v>
      </c>
      <c r="C122" t="s">
        <v>541</v>
      </c>
      <c r="D122" t="s">
        <v>541</v>
      </c>
      <c r="E122" t="s">
        <v>432</v>
      </c>
      <c r="F122" t="s">
        <v>530</v>
      </c>
    </row>
    <row r="123" spans="1:6" x14ac:dyDescent="0.25">
      <c r="A123" t="s">
        <v>457</v>
      </c>
      <c r="B123" t="s">
        <v>542</v>
      </c>
      <c r="C123" t="s">
        <v>543</v>
      </c>
      <c r="D123" t="s">
        <v>543</v>
      </c>
      <c r="E123" t="s">
        <v>432</v>
      </c>
      <c r="F123" t="s">
        <v>530</v>
      </c>
    </row>
    <row r="124" spans="1:6" x14ac:dyDescent="0.25">
      <c r="A124" t="s">
        <v>458</v>
      </c>
      <c r="B124" t="s">
        <v>536</v>
      </c>
      <c r="C124" t="s">
        <v>499</v>
      </c>
      <c r="D124" t="s">
        <v>499</v>
      </c>
      <c r="E124" t="s">
        <v>432</v>
      </c>
      <c r="F124" t="s">
        <v>537</v>
      </c>
    </row>
    <row r="125" spans="1:6" x14ac:dyDescent="0.25">
      <c r="A125" t="s">
        <v>458</v>
      </c>
      <c r="B125" t="s">
        <v>538</v>
      </c>
      <c r="C125" t="s">
        <v>499</v>
      </c>
      <c r="D125" t="s">
        <v>499</v>
      </c>
      <c r="E125" t="s">
        <v>432</v>
      </c>
      <c r="F125" t="s">
        <v>530</v>
      </c>
    </row>
    <row r="126" spans="1:6" x14ac:dyDescent="0.25">
      <c r="A126" t="s">
        <v>458</v>
      </c>
      <c r="B126" t="s">
        <v>539</v>
      </c>
      <c r="C126" s="5">
        <v>0</v>
      </c>
      <c r="D126" s="5">
        <v>0</v>
      </c>
      <c r="E126" t="s">
        <v>432</v>
      </c>
      <c r="F126" t="s">
        <v>530</v>
      </c>
    </row>
    <row r="127" spans="1:6" x14ac:dyDescent="0.25">
      <c r="A127" t="s">
        <v>458</v>
      </c>
      <c r="B127" t="s">
        <v>540</v>
      </c>
      <c r="C127" t="s">
        <v>541</v>
      </c>
      <c r="D127" t="s">
        <v>541</v>
      </c>
      <c r="E127" t="s">
        <v>432</v>
      </c>
      <c r="F127" t="s">
        <v>530</v>
      </c>
    </row>
    <row r="128" spans="1:6" x14ac:dyDescent="0.25">
      <c r="A128" t="s">
        <v>458</v>
      </c>
      <c r="B128" t="s">
        <v>542</v>
      </c>
      <c r="C128" t="s">
        <v>543</v>
      </c>
      <c r="D128" t="s">
        <v>543</v>
      </c>
      <c r="E128" t="s">
        <v>432</v>
      </c>
      <c r="F128" t="s">
        <v>530</v>
      </c>
    </row>
    <row r="129" spans="1:6" x14ac:dyDescent="0.25">
      <c r="A129" t="s">
        <v>460</v>
      </c>
      <c r="B129" t="s">
        <v>536</v>
      </c>
      <c r="C129" t="s">
        <v>499</v>
      </c>
      <c r="D129" t="s">
        <v>499</v>
      </c>
      <c r="E129" t="s">
        <v>432</v>
      </c>
      <c r="F129" t="s">
        <v>537</v>
      </c>
    </row>
    <row r="130" spans="1:6" x14ac:dyDescent="0.25">
      <c r="A130" t="s">
        <v>460</v>
      </c>
      <c r="B130" t="s">
        <v>538</v>
      </c>
      <c r="C130" t="s">
        <v>499</v>
      </c>
      <c r="D130" t="s">
        <v>499</v>
      </c>
      <c r="E130" t="s">
        <v>432</v>
      </c>
      <c r="F130" t="s">
        <v>530</v>
      </c>
    </row>
    <row r="131" spans="1:6" x14ac:dyDescent="0.25">
      <c r="A131" t="s">
        <v>460</v>
      </c>
      <c r="B131" t="s">
        <v>539</v>
      </c>
      <c r="C131" t="s">
        <v>499</v>
      </c>
      <c r="D131" t="s">
        <v>499</v>
      </c>
      <c r="E131" t="s">
        <v>432</v>
      </c>
      <c r="F131" t="s">
        <v>530</v>
      </c>
    </row>
    <row r="132" spans="1:6" x14ac:dyDescent="0.25">
      <c r="A132" t="s">
        <v>460</v>
      </c>
      <c r="B132" t="s">
        <v>540</v>
      </c>
      <c r="C132" t="s">
        <v>541</v>
      </c>
      <c r="D132" t="s">
        <v>541</v>
      </c>
      <c r="E132" t="s">
        <v>432</v>
      </c>
      <c r="F132" t="s">
        <v>530</v>
      </c>
    </row>
    <row r="133" spans="1:6" x14ac:dyDescent="0.25">
      <c r="A133" t="s">
        <v>460</v>
      </c>
      <c r="B133" t="s">
        <v>542</v>
      </c>
      <c r="C133" t="s">
        <v>543</v>
      </c>
      <c r="D133" t="s">
        <v>543</v>
      </c>
      <c r="E133" t="s">
        <v>432</v>
      </c>
      <c r="F133" t="s">
        <v>530</v>
      </c>
    </row>
    <row r="134" spans="1:6" x14ac:dyDescent="0.25">
      <c r="A134" t="s">
        <v>461</v>
      </c>
      <c r="B134" t="s">
        <v>536</v>
      </c>
      <c r="C134" t="s">
        <v>499</v>
      </c>
      <c r="D134" t="s">
        <v>499</v>
      </c>
      <c r="E134" t="s">
        <v>432</v>
      </c>
      <c r="F134" t="s">
        <v>537</v>
      </c>
    </row>
    <row r="135" spans="1:6" x14ac:dyDescent="0.25">
      <c r="A135" t="s">
        <v>461</v>
      </c>
      <c r="B135" t="s">
        <v>538</v>
      </c>
      <c r="C135" t="s">
        <v>499</v>
      </c>
      <c r="D135" t="s">
        <v>499</v>
      </c>
      <c r="E135" t="s">
        <v>432</v>
      </c>
      <c r="F135" t="s">
        <v>530</v>
      </c>
    </row>
    <row r="136" spans="1:6" x14ac:dyDescent="0.25">
      <c r="A136" t="s">
        <v>461</v>
      </c>
      <c r="B136" t="s">
        <v>539</v>
      </c>
      <c r="C136" t="s">
        <v>499</v>
      </c>
      <c r="D136" t="s">
        <v>499</v>
      </c>
      <c r="E136" t="s">
        <v>432</v>
      </c>
      <c r="F136" t="s">
        <v>530</v>
      </c>
    </row>
    <row r="137" spans="1:6" x14ac:dyDescent="0.25">
      <c r="A137" t="s">
        <v>461</v>
      </c>
      <c r="B137" t="s">
        <v>540</v>
      </c>
      <c r="C137" t="s">
        <v>541</v>
      </c>
      <c r="D137" t="s">
        <v>541</v>
      </c>
      <c r="E137" t="s">
        <v>432</v>
      </c>
      <c r="F137" t="s">
        <v>530</v>
      </c>
    </row>
    <row r="138" spans="1:6" x14ac:dyDescent="0.25">
      <c r="A138" t="s">
        <v>461</v>
      </c>
      <c r="B138" t="s">
        <v>542</v>
      </c>
      <c r="C138" t="s">
        <v>543</v>
      </c>
      <c r="D138" t="s">
        <v>543</v>
      </c>
      <c r="E138" t="s">
        <v>432</v>
      </c>
      <c r="F138" t="s">
        <v>530</v>
      </c>
    </row>
    <row r="139" spans="1:6" x14ac:dyDescent="0.25">
      <c r="A139" t="s">
        <v>463</v>
      </c>
      <c r="B139" t="s">
        <v>536</v>
      </c>
      <c r="C139" t="s">
        <v>499</v>
      </c>
      <c r="D139" t="s">
        <v>499</v>
      </c>
      <c r="E139" t="s">
        <v>432</v>
      </c>
      <c r="F139" t="s">
        <v>537</v>
      </c>
    </row>
    <row r="140" spans="1:6" x14ac:dyDescent="0.25">
      <c r="A140" t="s">
        <v>463</v>
      </c>
      <c r="B140" t="s">
        <v>538</v>
      </c>
      <c r="C140" t="s">
        <v>499</v>
      </c>
      <c r="D140" t="s">
        <v>499</v>
      </c>
      <c r="E140" t="s">
        <v>432</v>
      </c>
      <c r="F140" t="s">
        <v>530</v>
      </c>
    </row>
    <row r="141" spans="1:6" x14ac:dyDescent="0.25">
      <c r="A141" t="s">
        <v>463</v>
      </c>
      <c r="B141" t="s">
        <v>539</v>
      </c>
      <c r="C141" t="s">
        <v>499</v>
      </c>
      <c r="D141" t="s">
        <v>499</v>
      </c>
      <c r="E141" t="s">
        <v>432</v>
      </c>
      <c r="F141" t="s">
        <v>530</v>
      </c>
    </row>
    <row r="142" spans="1:6" x14ac:dyDescent="0.25">
      <c r="A142" t="s">
        <v>463</v>
      </c>
      <c r="B142" t="s">
        <v>540</v>
      </c>
      <c r="C142" t="s">
        <v>541</v>
      </c>
      <c r="D142" t="s">
        <v>541</v>
      </c>
      <c r="E142" t="s">
        <v>432</v>
      </c>
      <c r="F142" t="s">
        <v>530</v>
      </c>
    </row>
    <row r="143" spans="1:6" x14ac:dyDescent="0.25">
      <c r="A143" t="s">
        <v>463</v>
      </c>
      <c r="B143" t="s">
        <v>542</v>
      </c>
      <c r="C143" t="s">
        <v>543</v>
      </c>
      <c r="D143" t="s">
        <v>543</v>
      </c>
      <c r="E143" t="s">
        <v>432</v>
      </c>
      <c r="F143" t="s">
        <v>530</v>
      </c>
    </row>
    <row r="144" spans="1:6" x14ac:dyDescent="0.25">
      <c r="A144" t="s">
        <v>464</v>
      </c>
      <c r="B144" t="s">
        <v>536</v>
      </c>
      <c r="C144" t="s">
        <v>499</v>
      </c>
      <c r="D144" t="s">
        <v>499</v>
      </c>
      <c r="E144" t="s">
        <v>432</v>
      </c>
      <c r="F144" t="s">
        <v>537</v>
      </c>
    </row>
    <row r="145" spans="1:6" x14ac:dyDescent="0.25">
      <c r="A145" t="s">
        <v>464</v>
      </c>
      <c r="B145" t="s">
        <v>538</v>
      </c>
      <c r="C145" t="s">
        <v>499</v>
      </c>
      <c r="D145" t="s">
        <v>499</v>
      </c>
      <c r="E145" t="s">
        <v>432</v>
      </c>
      <c r="F145" t="s">
        <v>530</v>
      </c>
    </row>
    <row r="146" spans="1:6" x14ac:dyDescent="0.25">
      <c r="A146" t="s">
        <v>464</v>
      </c>
      <c r="B146" t="s">
        <v>539</v>
      </c>
      <c r="C146" t="s">
        <v>499</v>
      </c>
      <c r="D146" t="s">
        <v>499</v>
      </c>
      <c r="E146" t="s">
        <v>432</v>
      </c>
      <c r="F146" t="s">
        <v>530</v>
      </c>
    </row>
    <row r="147" spans="1:6" x14ac:dyDescent="0.25">
      <c r="A147" t="s">
        <v>464</v>
      </c>
      <c r="B147" t="s">
        <v>540</v>
      </c>
      <c r="C147" t="s">
        <v>541</v>
      </c>
      <c r="D147" t="s">
        <v>541</v>
      </c>
      <c r="E147" t="s">
        <v>432</v>
      </c>
      <c r="F147" t="s">
        <v>530</v>
      </c>
    </row>
    <row r="148" spans="1:6" x14ac:dyDescent="0.25">
      <c r="A148" t="s">
        <v>464</v>
      </c>
      <c r="B148" t="s">
        <v>542</v>
      </c>
      <c r="C148" t="s">
        <v>543</v>
      </c>
      <c r="D148" t="s">
        <v>543</v>
      </c>
      <c r="E148" t="s">
        <v>432</v>
      </c>
      <c r="F148" t="s">
        <v>530</v>
      </c>
    </row>
    <row r="149" spans="1:6" x14ac:dyDescent="0.25">
      <c r="A149" t="s">
        <v>465</v>
      </c>
      <c r="B149" t="s">
        <v>536</v>
      </c>
      <c r="C149" t="s">
        <v>499</v>
      </c>
      <c r="D149" t="s">
        <v>499</v>
      </c>
      <c r="E149" t="s">
        <v>432</v>
      </c>
      <c r="F149" t="s">
        <v>537</v>
      </c>
    </row>
    <row r="150" spans="1:6" x14ac:dyDescent="0.25">
      <c r="A150" t="s">
        <v>465</v>
      </c>
      <c r="B150" t="s">
        <v>538</v>
      </c>
      <c r="C150" t="s">
        <v>499</v>
      </c>
      <c r="D150" t="s">
        <v>499</v>
      </c>
      <c r="E150" t="s">
        <v>432</v>
      </c>
      <c r="F150" t="s">
        <v>530</v>
      </c>
    </row>
    <row r="151" spans="1:6" x14ac:dyDescent="0.25">
      <c r="A151" t="s">
        <v>465</v>
      </c>
      <c r="B151" t="s">
        <v>539</v>
      </c>
      <c r="C151" t="s">
        <v>547</v>
      </c>
      <c r="D151" t="s">
        <v>547</v>
      </c>
      <c r="E151" t="s">
        <v>432</v>
      </c>
      <c r="F151" t="s">
        <v>530</v>
      </c>
    </row>
    <row r="152" spans="1:6" x14ac:dyDescent="0.25">
      <c r="A152" t="s">
        <v>465</v>
      </c>
      <c r="B152" t="s">
        <v>540</v>
      </c>
      <c r="C152" t="s">
        <v>541</v>
      </c>
      <c r="D152" t="s">
        <v>541</v>
      </c>
      <c r="E152" t="s">
        <v>432</v>
      </c>
      <c r="F152" t="s">
        <v>530</v>
      </c>
    </row>
    <row r="153" spans="1:6" x14ac:dyDescent="0.25">
      <c r="A153" t="s">
        <v>465</v>
      </c>
      <c r="B153" t="s">
        <v>542</v>
      </c>
      <c r="C153" t="s">
        <v>543</v>
      </c>
      <c r="D153" t="s">
        <v>543</v>
      </c>
      <c r="E153" t="s">
        <v>432</v>
      </c>
      <c r="F153" t="s">
        <v>530</v>
      </c>
    </row>
    <row r="154" spans="1:6" x14ac:dyDescent="0.25">
      <c r="A154" t="s">
        <v>466</v>
      </c>
      <c r="B154" t="s">
        <v>536</v>
      </c>
      <c r="C154" t="s">
        <v>499</v>
      </c>
      <c r="D154" t="s">
        <v>499</v>
      </c>
      <c r="E154" t="s">
        <v>432</v>
      </c>
      <c r="F154" t="s">
        <v>537</v>
      </c>
    </row>
    <row r="155" spans="1:6" x14ac:dyDescent="0.25">
      <c r="A155" t="s">
        <v>466</v>
      </c>
      <c r="B155" t="s">
        <v>538</v>
      </c>
      <c r="C155" t="s">
        <v>499</v>
      </c>
      <c r="D155" t="s">
        <v>499</v>
      </c>
      <c r="E155" t="s">
        <v>432</v>
      </c>
      <c r="F155" t="s">
        <v>530</v>
      </c>
    </row>
    <row r="156" spans="1:6" x14ac:dyDescent="0.25">
      <c r="A156" t="s">
        <v>466</v>
      </c>
      <c r="B156" t="s">
        <v>539</v>
      </c>
      <c r="C156" s="5">
        <v>0</v>
      </c>
      <c r="D156" s="5">
        <v>0</v>
      </c>
      <c r="E156" t="s">
        <v>432</v>
      </c>
      <c r="F156" t="s">
        <v>530</v>
      </c>
    </row>
    <row r="157" spans="1:6" x14ac:dyDescent="0.25">
      <c r="A157" t="s">
        <v>466</v>
      </c>
      <c r="B157" t="s">
        <v>540</v>
      </c>
      <c r="C157" t="s">
        <v>541</v>
      </c>
      <c r="D157" t="s">
        <v>541</v>
      </c>
      <c r="E157" t="s">
        <v>432</v>
      </c>
      <c r="F157" t="s">
        <v>530</v>
      </c>
    </row>
    <row r="158" spans="1:6" x14ac:dyDescent="0.25">
      <c r="A158" t="s">
        <v>466</v>
      </c>
      <c r="B158" t="s">
        <v>542</v>
      </c>
      <c r="C158" t="s">
        <v>543</v>
      </c>
      <c r="D158" t="s">
        <v>543</v>
      </c>
      <c r="E158" t="s">
        <v>432</v>
      </c>
      <c r="F158" t="s">
        <v>530</v>
      </c>
    </row>
    <row r="159" spans="1:6" x14ac:dyDescent="0.25">
      <c r="A159" t="s">
        <v>467</v>
      </c>
      <c r="B159" t="s">
        <v>536</v>
      </c>
      <c r="C159" t="s">
        <v>499</v>
      </c>
      <c r="D159" t="s">
        <v>499</v>
      </c>
      <c r="E159" t="s">
        <v>432</v>
      </c>
      <c r="F159" t="s">
        <v>537</v>
      </c>
    </row>
    <row r="160" spans="1:6" x14ac:dyDescent="0.25">
      <c r="A160" t="s">
        <v>467</v>
      </c>
      <c r="B160" t="s">
        <v>538</v>
      </c>
      <c r="C160" t="s">
        <v>499</v>
      </c>
      <c r="D160" t="s">
        <v>499</v>
      </c>
      <c r="E160" t="s">
        <v>432</v>
      </c>
      <c r="F160" t="s">
        <v>530</v>
      </c>
    </row>
    <row r="161" spans="1:6" x14ac:dyDescent="0.25">
      <c r="A161" t="s">
        <v>467</v>
      </c>
      <c r="B161" t="s">
        <v>539</v>
      </c>
      <c r="C161" t="s">
        <v>499</v>
      </c>
      <c r="D161" t="s">
        <v>499</v>
      </c>
      <c r="E161" t="s">
        <v>432</v>
      </c>
      <c r="F161" t="s">
        <v>530</v>
      </c>
    </row>
    <row r="162" spans="1:6" x14ac:dyDescent="0.25">
      <c r="A162" t="s">
        <v>467</v>
      </c>
      <c r="B162" t="s">
        <v>540</v>
      </c>
      <c r="C162" t="s">
        <v>541</v>
      </c>
      <c r="D162" t="s">
        <v>541</v>
      </c>
      <c r="E162" t="s">
        <v>432</v>
      </c>
      <c r="F162" t="s">
        <v>530</v>
      </c>
    </row>
    <row r="163" spans="1:6" x14ac:dyDescent="0.25">
      <c r="A163" t="s">
        <v>467</v>
      </c>
      <c r="B163" t="s">
        <v>542</v>
      </c>
      <c r="C163" t="s">
        <v>543</v>
      </c>
      <c r="D163" t="s">
        <v>543</v>
      </c>
      <c r="E163" t="s">
        <v>432</v>
      </c>
      <c r="F163" t="s">
        <v>530</v>
      </c>
    </row>
    <row r="164" spans="1:6" x14ac:dyDescent="0.25">
      <c r="A164" t="s">
        <v>468</v>
      </c>
      <c r="B164" t="s">
        <v>536</v>
      </c>
      <c r="C164" t="s">
        <v>499</v>
      </c>
      <c r="D164" t="s">
        <v>499</v>
      </c>
      <c r="E164" t="s">
        <v>432</v>
      </c>
      <c r="F164" t="s">
        <v>537</v>
      </c>
    </row>
    <row r="165" spans="1:6" x14ac:dyDescent="0.25">
      <c r="A165" t="s">
        <v>468</v>
      </c>
      <c r="B165" t="s">
        <v>538</v>
      </c>
      <c r="C165" t="s">
        <v>499</v>
      </c>
      <c r="D165" t="s">
        <v>499</v>
      </c>
      <c r="E165" t="s">
        <v>432</v>
      </c>
      <c r="F165" t="s">
        <v>530</v>
      </c>
    </row>
    <row r="166" spans="1:6" x14ac:dyDescent="0.25">
      <c r="A166" t="s">
        <v>468</v>
      </c>
      <c r="B166" t="s">
        <v>539</v>
      </c>
      <c r="C166" s="5">
        <v>0</v>
      </c>
      <c r="D166" s="5">
        <v>0</v>
      </c>
      <c r="E166" t="s">
        <v>432</v>
      </c>
      <c r="F166" t="s">
        <v>530</v>
      </c>
    </row>
    <row r="167" spans="1:6" x14ac:dyDescent="0.25">
      <c r="A167" t="s">
        <v>468</v>
      </c>
      <c r="B167" t="s">
        <v>540</v>
      </c>
      <c r="C167" t="s">
        <v>541</v>
      </c>
      <c r="D167" t="s">
        <v>541</v>
      </c>
      <c r="E167" t="s">
        <v>432</v>
      </c>
      <c r="F167" t="s">
        <v>530</v>
      </c>
    </row>
    <row r="168" spans="1:6" x14ac:dyDescent="0.25">
      <c r="A168" t="s">
        <v>468</v>
      </c>
      <c r="B168" t="s">
        <v>542</v>
      </c>
      <c r="C168" t="s">
        <v>543</v>
      </c>
      <c r="D168" t="s">
        <v>543</v>
      </c>
      <c r="E168" t="s">
        <v>432</v>
      </c>
      <c r="F168" t="s">
        <v>530</v>
      </c>
    </row>
    <row r="169" spans="1:6" x14ac:dyDescent="0.25">
      <c r="A169" t="s">
        <v>469</v>
      </c>
      <c r="B169" t="s">
        <v>536</v>
      </c>
      <c r="C169" t="s">
        <v>499</v>
      </c>
      <c r="D169" t="s">
        <v>499</v>
      </c>
      <c r="E169" t="s">
        <v>432</v>
      </c>
      <c r="F169" t="s">
        <v>537</v>
      </c>
    </row>
    <row r="170" spans="1:6" x14ac:dyDescent="0.25">
      <c r="A170" t="s">
        <v>469</v>
      </c>
      <c r="B170" t="s">
        <v>538</v>
      </c>
      <c r="C170" t="s">
        <v>499</v>
      </c>
      <c r="D170" t="s">
        <v>499</v>
      </c>
      <c r="E170" t="s">
        <v>432</v>
      </c>
      <c r="F170" t="s">
        <v>530</v>
      </c>
    </row>
    <row r="171" spans="1:6" x14ac:dyDescent="0.25">
      <c r="A171" t="s">
        <v>469</v>
      </c>
      <c r="B171" t="s">
        <v>539</v>
      </c>
      <c r="C171" s="5">
        <v>0</v>
      </c>
      <c r="D171" s="5">
        <v>0</v>
      </c>
      <c r="E171" t="s">
        <v>432</v>
      </c>
      <c r="F171" t="s">
        <v>530</v>
      </c>
    </row>
    <row r="172" spans="1:6" x14ac:dyDescent="0.25">
      <c r="A172" t="s">
        <v>469</v>
      </c>
      <c r="B172" t="s">
        <v>540</v>
      </c>
      <c r="C172" t="s">
        <v>541</v>
      </c>
      <c r="D172" t="s">
        <v>541</v>
      </c>
      <c r="E172" t="s">
        <v>432</v>
      </c>
      <c r="F172" t="s">
        <v>530</v>
      </c>
    </row>
    <row r="173" spans="1:6" x14ac:dyDescent="0.25">
      <c r="A173" t="s">
        <v>469</v>
      </c>
      <c r="B173" t="s">
        <v>542</v>
      </c>
      <c r="C173" t="s">
        <v>543</v>
      </c>
      <c r="D173" t="s">
        <v>543</v>
      </c>
      <c r="E173" t="s">
        <v>432</v>
      </c>
      <c r="F173" t="s">
        <v>530</v>
      </c>
    </row>
    <row r="174" spans="1:6" x14ac:dyDescent="0.25">
      <c r="A174" s="5">
        <v>35</v>
      </c>
      <c r="B174" t="s">
        <v>536</v>
      </c>
      <c r="C174" t="s">
        <v>499</v>
      </c>
      <c r="D174" t="s">
        <v>499</v>
      </c>
      <c r="E174" t="s">
        <v>432</v>
      </c>
      <c r="F174" t="s">
        <v>537</v>
      </c>
    </row>
    <row r="175" spans="1:6" x14ac:dyDescent="0.25">
      <c r="A175" s="5">
        <v>35</v>
      </c>
      <c r="B175" t="s">
        <v>538</v>
      </c>
      <c r="C175" t="s">
        <v>499</v>
      </c>
      <c r="D175" t="s">
        <v>499</v>
      </c>
      <c r="E175" t="s">
        <v>432</v>
      </c>
      <c r="F175" t="s">
        <v>530</v>
      </c>
    </row>
    <row r="176" spans="1:6" x14ac:dyDescent="0.25">
      <c r="A176" s="5">
        <v>35</v>
      </c>
      <c r="B176" t="s">
        <v>539</v>
      </c>
      <c r="C176" t="s">
        <v>547</v>
      </c>
      <c r="D176" t="s">
        <v>547</v>
      </c>
      <c r="E176" t="s">
        <v>432</v>
      </c>
      <c r="F176" t="s">
        <v>530</v>
      </c>
    </row>
    <row r="177" spans="1:6" x14ac:dyDescent="0.25">
      <c r="A177" s="5">
        <v>35</v>
      </c>
      <c r="B177" t="s">
        <v>540</v>
      </c>
      <c r="C177" t="s">
        <v>541</v>
      </c>
      <c r="D177" t="s">
        <v>541</v>
      </c>
      <c r="E177" t="s">
        <v>432</v>
      </c>
      <c r="F177" t="s">
        <v>530</v>
      </c>
    </row>
    <row r="178" spans="1:6" x14ac:dyDescent="0.25">
      <c r="A178" s="5">
        <v>35</v>
      </c>
      <c r="B178" t="s">
        <v>542</v>
      </c>
      <c r="C178" t="s">
        <v>543</v>
      </c>
      <c r="D178" t="s">
        <v>543</v>
      </c>
      <c r="E178" t="s">
        <v>432</v>
      </c>
      <c r="F178" t="s">
        <v>530</v>
      </c>
    </row>
    <row r="179" spans="1:6" x14ac:dyDescent="0.25">
      <c r="A179" s="5">
        <v>36</v>
      </c>
      <c r="B179" t="s">
        <v>536</v>
      </c>
      <c r="C179" t="s">
        <v>499</v>
      </c>
      <c r="D179" t="s">
        <v>499</v>
      </c>
      <c r="E179" t="s">
        <v>432</v>
      </c>
      <c r="F179" t="s">
        <v>537</v>
      </c>
    </row>
    <row r="180" spans="1:6" x14ac:dyDescent="0.25">
      <c r="A180" s="5">
        <v>36</v>
      </c>
      <c r="B180" t="s">
        <v>538</v>
      </c>
      <c r="C180" t="s">
        <v>499</v>
      </c>
      <c r="D180" t="s">
        <v>499</v>
      </c>
      <c r="E180" t="s">
        <v>432</v>
      </c>
      <c r="F180" t="s">
        <v>530</v>
      </c>
    </row>
    <row r="181" spans="1:6" x14ac:dyDescent="0.25">
      <c r="A181" s="5">
        <v>36</v>
      </c>
      <c r="B181" t="s">
        <v>539</v>
      </c>
      <c r="C181" s="5">
        <v>0</v>
      </c>
      <c r="D181" s="5">
        <v>0</v>
      </c>
      <c r="E181" t="s">
        <v>432</v>
      </c>
      <c r="F181" t="s">
        <v>530</v>
      </c>
    </row>
    <row r="182" spans="1:6" x14ac:dyDescent="0.25">
      <c r="A182" s="5">
        <v>36</v>
      </c>
      <c r="B182" t="s">
        <v>540</v>
      </c>
      <c r="C182" t="s">
        <v>541</v>
      </c>
      <c r="D182" t="s">
        <v>541</v>
      </c>
      <c r="E182" t="s">
        <v>432</v>
      </c>
      <c r="F182" t="s">
        <v>530</v>
      </c>
    </row>
    <row r="183" spans="1:6" x14ac:dyDescent="0.25">
      <c r="A183" s="5">
        <v>36</v>
      </c>
      <c r="B183" t="s">
        <v>542</v>
      </c>
      <c r="C183" t="s">
        <v>543</v>
      </c>
      <c r="D183" t="s">
        <v>543</v>
      </c>
      <c r="E183" t="s">
        <v>432</v>
      </c>
      <c r="F183" t="s">
        <v>530</v>
      </c>
    </row>
    <row r="184" spans="1:6" x14ac:dyDescent="0.25">
      <c r="A184" s="5">
        <v>37</v>
      </c>
      <c r="B184" t="s">
        <v>536</v>
      </c>
      <c r="C184" t="s">
        <v>499</v>
      </c>
      <c r="D184" t="s">
        <v>499</v>
      </c>
      <c r="E184" t="s">
        <v>432</v>
      </c>
      <c r="F184" t="s">
        <v>537</v>
      </c>
    </row>
    <row r="185" spans="1:6" x14ac:dyDescent="0.25">
      <c r="A185" s="5">
        <v>37</v>
      </c>
      <c r="B185" t="s">
        <v>538</v>
      </c>
      <c r="C185" t="s">
        <v>499</v>
      </c>
      <c r="D185" t="s">
        <v>499</v>
      </c>
      <c r="E185" t="s">
        <v>432</v>
      </c>
      <c r="F185" t="s">
        <v>530</v>
      </c>
    </row>
    <row r="186" spans="1:6" x14ac:dyDescent="0.25">
      <c r="A186" s="5">
        <v>37</v>
      </c>
      <c r="B186" t="s">
        <v>539</v>
      </c>
      <c r="C186" s="5">
        <v>0</v>
      </c>
      <c r="D186" s="5">
        <v>0</v>
      </c>
      <c r="E186" t="s">
        <v>432</v>
      </c>
      <c r="F186" t="s">
        <v>530</v>
      </c>
    </row>
    <row r="187" spans="1:6" x14ac:dyDescent="0.25">
      <c r="A187" s="5">
        <v>37</v>
      </c>
      <c r="B187" t="s">
        <v>540</v>
      </c>
      <c r="C187" t="s">
        <v>541</v>
      </c>
      <c r="D187" t="s">
        <v>541</v>
      </c>
      <c r="E187" t="s">
        <v>432</v>
      </c>
      <c r="F187" t="s">
        <v>530</v>
      </c>
    </row>
    <row r="188" spans="1:6" x14ac:dyDescent="0.25">
      <c r="A188" s="5">
        <v>37</v>
      </c>
      <c r="B188" t="s">
        <v>542</v>
      </c>
      <c r="C188" t="s">
        <v>543</v>
      </c>
      <c r="D188" t="s">
        <v>543</v>
      </c>
      <c r="E188" t="s">
        <v>432</v>
      </c>
      <c r="F188" t="s">
        <v>530</v>
      </c>
    </row>
    <row r="189" spans="1:6" x14ac:dyDescent="0.25">
      <c r="A189" s="5">
        <v>38</v>
      </c>
      <c r="B189" t="s">
        <v>536</v>
      </c>
      <c r="C189" t="s">
        <v>499</v>
      </c>
      <c r="D189" t="s">
        <v>499</v>
      </c>
      <c r="E189" t="s">
        <v>432</v>
      </c>
      <c r="F189" t="s">
        <v>537</v>
      </c>
    </row>
    <row r="190" spans="1:6" x14ac:dyDescent="0.25">
      <c r="A190" s="5">
        <v>38</v>
      </c>
      <c r="B190" t="s">
        <v>538</v>
      </c>
      <c r="C190" t="s">
        <v>499</v>
      </c>
      <c r="D190" t="s">
        <v>499</v>
      </c>
      <c r="E190" t="s">
        <v>432</v>
      </c>
      <c r="F190" t="s">
        <v>530</v>
      </c>
    </row>
    <row r="191" spans="1:6" x14ac:dyDescent="0.25">
      <c r="A191" s="5">
        <v>38</v>
      </c>
      <c r="B191" t="s">
        <v>539</v>
      </c>
      <c r="C191" t="s">
        <v>547</v>
      </c>
      <c r="D191" t="s">
        <v>547</v>
      </c>
      <c r="E191" t="s">
        <v>432</v>
      </c>
      <c r="F191" t="s">
        <v>530</v>
      </c>
    </row>
    <row r="192" spans="1:6" x14ac:dyDescent="0.25">
      <c r="A192" s="5">
        <v>38</v>
      </c>
      <c r="B192" t="s">
        <v>540</v>
      </c>
      <c r="C192" t="s">
        <v>541</v>
      </c>
      <c r="D192" t="s">
        <v>541</v>
      </c>
      <c r="E192" t="s">
        <v>432</v>
      </c>
      <c r="F192" t="s">
        <v>530</v>
      </c>
    </row>
    <row r="193" spans="1:6" x14ac:dyDescent="0.25">
      <c r="A193" s="5">
        <v>38</v>
      </c>
      <c r="B193" t="s">
        <v>542</v>
      </c>
      <c r="C193" t="s">
        <v>543</v>
      </c>
      <c r="D193" t="s">
        <v>543</v>
      </c>
      <c r="E193" t="s">
        <v>432</v>
      </c>
      <c r="F193" t="s">
        <v>530</v>
      </c>
    </row>
    <row r="194" spans="1:6" x14ac:dyDescent="0.25">
      <c r="A194" s="5">
        <v>39</v>
      </c>
      <c r="B194" t="s">
        <v>536</v>
      </c>
      <c r="C194" t="s">
        <v>499</v>
      </c>
      <c r="D194" t="s">
        <v>499</v>
      </c>
      <c r="E194" t="s">
        <v>432</v>
      </c>
      <c r="F194" t="s">
        <v>537</v>
      </c>
    </row>
    <row r="195" spans="1:6" x14ac:dyDescent="0.25">
      <c r="A195" s="5">
        <v>39</v>
      </c>
      <c r="B195" t="s">
        <v>538</v>
      </c>
      <c r="C195" t="s">
        <v>499</v>
      </c>
      <c r="D195" t="s">
        <v>499</v>
      </c>
      <c r="E195" t="s">
        <v>432</v>
      </c>
      <c r="F195" t="s">
        <v>530</v>
      </c>
    </row>
    <row r="196" spans="1:6" x14ac:dyDescent="0.25">
      <c r="A196" s="5">
        <v>39</v>
      </c>
      <c r="B196" t="s">
        <v>539</v>
      </c>
      <c r="C196" s="5">
        <v>0</v>
      </c>
      <c r="D196" s="5">
        <v>0</v>
      </c>
      <c r="E196" t="s">
        <v>432</v>
      </c>
      <c r="F196" t="s">
        <v>530</v>
      </c>
    </row>
    <row r="197" spans="1:6" x14ac:dyDescent="0.25">
      <c r="A197" s="5">
        <v>39</v>
      </c>
      <c r="B197" t="s">
        <v>540</v>
      </c>
      <c r="C197" t="s">
        <v>541</v>
      </c>
      <c r="D197" t="s">
        <v>541</v>
      </c>
      <c r="E197" t="s">
        <v>432</v>
      </c>
      <c r="F197" t="s">
        <v>530</v>
      </c>
    </row>
    <row r="198" spans="1:6" x14ac:dyDescent="0.25">
      <c r="A198" s="5">
        <v>39</v>
      </c>
      <c r="B198" t="s">
        <v>542</v>
      </c>
      <c r="C198" t="s">
        <v>543</v>
      </c>
      <c r="D198" t="s">
        <v>543</v>
      </c>
      <c r="E198" t="s">
        <v>432</v>
      </c>
      <c r="F198" t="s">
        <v>530</v>
      </c>
    </row>
    <row r="199" spans="1:6" x14ac:dyDescent="0.25">
      <c r="A199" s="5">
        <v>40</v>
      </c>
      <c r="B199" t="s">
        <v>536</v>
      </c>
      <c r="C199" t="s">
        <v>499</v>
      </c>
      <c r="D199" t="s">
        <v>499</v>
      </c>
      <c r="E199" t="s">
        <v>432</v>
      </c>
      <c r="F199" t="s">
        <v>537</v>
      </c>
    </row>
    <row r="200" spans="1:6" x14ac:dyDescent="0.25">
      <c r="A200" s="5">
        <v>40</v>
      </c>
      <c r="B200" t="s">
        <v>538</v>
      </c>
      <c r="C200" t="s">
        <v>499</v>
      </c>
      <c r="D200" t="s">
        <v>499</v>
      </c>
      <c r="E200" t="s">
        <v>432</v>
      </c>
      <c r="F200" t="s">
        <v>530</v>
      </c>
    </row>
    <row r="201" spans="1:6" x14ac:dyDescent="0.25">
      <c r="A201" s="5">
        <v>40</v>
      </c>
      <c r="B201" t="s">
        <v>539</v>
      </c>
      <c r="C201" s="5">
        <v>0</v>
      </c>
      <c r="D201" s="5">
        <v>0</v>
      </c>
      <c r="E201" t="s">
        <v>432</v>
      </c>
      <c r="F201" t="s">
        <v>530</v>
      </c>
    </row>
    <row r="202" spans="1:6" x14ac:dyDescent="0.25">
      <c r="A202" s="5">
        <v>40</v>
      </c>
      <c r="B202" t="s">
        <v>540</v>
      </c>
      <c r="C202" t="s">
        <v>541</v>
      </c>
      <c r="D202" t="s">
        <v>541</v>
      </c>
      <c r="E202" t="s">
        <v>432</v>
      </c>
      <c r="F202" t="s">
        <v>530</v>
      </c>
    </row>
    <row r="203" spans="1:6" x14ac:dyDescent="0.25">
      <c r="A203" s="5">
        <v>40</v>
      </c>
      <c r="B203" t="s">
        <v>542</v>
      </c>
      <c r="C203" t="s">
        <v>543</v>
      </c>
      <c r="D203" t="s">
        <v>543</v>
      </c>
      <c r="E203" t="s">
        <v>432</v>
      </c>
      <c r="F203" t="s">
        <v>530</v>
      </c>
    </row>
    <row r="204" spans="1:6" x14ac:dyDescent="0.25">
      <c r="A204" s="5">
        <v>41</v>
      </c>
      <c r="B204" t="s">
        <v>536</v>
      </c>
      <c r="C204" t="s">
        <v>499</v>
      </c>
      <c r="D204" t="s">
        <v>499</v>
      </c>
      <c r="E204" t="s">
        <v>432</v>
      </c>
      <c r="F204" t="s">
        <v>537</v>
      </c>
    </row>
    <row r="205" spans="1:6" x14ac:dyDescent="0.25">
      <c r="A205" s="5">
        <v>41</v>
      </c>
      <c r="B205" t="s">
        <v>538</v>
      </c>
      <c r="C205" t="s">
        <v>499</v>
      </c>
      <c r="D205" t="s">
        <v>499</v>
      </c>
      <c r="E205" t="s">
        <v>432</v>
      </c>
      <c r="F205" t="s">
        <v>530</v>
      </c>
    </row>
    <row r="206" spans="1:6" x14ac:dyDescent="0.25">
      <c r="A206" s="5">
        <v>41</v>
      </c>
      <c r="B206" t="s">
        <v>539</v>
      </c>
      <c r="C206" s="5">
        <v>0</v>
      </c>
      <c r="D206" s="5">
        <v>0</v>
      </c>
      <c r="E206" t="s">
        <v>432</v>
      </c>
      <c r="F206" t="s">
        <v>530</v>
      </c>
    </row>
    <row r="207" spans="1:6" x14ac:dyDescent="0.25">
      <c r="A207" s="5">
        <v>41</v>
      </c>
      <c r="B207" t="s">
        <v>540</v>
      </c>
      <c r="C207" t="s">
        <v>541</v>
      </c>
      <c r="D207" t="s">
        <v>541</v>
      </c>
      <c r="E207" t="s">
        <v>432</v>
      </c>
      <c r="F207" t="s">
        <v>530</v>
      </c>
    </row>
    <row r="208" spans="1:6" x14ac:dyDescent="0.25">
      <c r="A208" s="5">
        <v>41</v>
      </c>
      <c r="B208" t="s">
        <v>542</v>
      </c>
      <c r="C208" t="s">
        <v>543</v>
      </c>
      <c r="D208" t="s">
        <v>543</v>
      </c>
      <c r="E208" t="s">
        <v>432</v>
      </c>
      <c r="F208" t="s">
        <v>530</v>
      </c>
    </row>
    <row r="209" spans="1:6" x14ac:dyDescent="0.25">
      <c r="A209" s="5">
        <v>42</v>
      </c>
      <c r="B209" t="s">
        <v>536</v>
      </c>
      <c r="C209" t="s">
        <v>499</v>
      </c>
      <c r="D209" t="s">
        <v>499</v>
      </c>
      <c r="E209" t="s">
        <v>432</v>
      </c>
      <c r="F209" t="s">
        <v>537</v>
      </c>
    </row>
    <row r="210" spans="1:6" x14ac:dyDescent="0.25">
      <c r="A210" s="5">
        <v>42</v>
      </c>
      <c r="B210" t="s">
        <v>538</v>
      </c>
      <c r="C210" t="s">
        <v>499</v>
      </c>
      <c r="D210" t="s">
        <v>499</v>
      </c>
      <c r="E210" t="s">
        <v>432</v>
      </c>
      <c r="F210" t="s">
        <v>530</v>
      </c>
    </row>
    <row r="211" spans="1:6" x14ac:dyDescent="0.25">
      <c r="A211" s="5">
        <v>42</v>
      </c>
      <c r="B211" t="s">
        <v>539</v>
      </c>
      <c r="C211" s="5">
        <v>0</v>
      </c>
      <c r="D211" s="5">
        <v>0</v>
      </c>
      <c r="E211" t="s">
        <v>432</v>
      </c>
      <c r="F211" t="s">
        <v>530</v>
      </c>
    </row>
    <row r="212" spans="1:6" x14ac:dyDescent="0.25">
      <c r="A212" s="5">
        <v>42</v>
      </c>
      <c r="B212" t="s">
        <v>540</v>
      </c>
      <c r="C212" t="s">
        <v>541</v>
      </c>
      <c r="D212" t="s">
        <v>541</v>
      </c>
      <c r="E212" t="s">
        <v>432</v>
      </c>
      <c r="F212" t="s">
        <v>530</v>
      </c>
    </row>
    <row r="213" spans="1:6" x14ac:dyDescent="0.25">
      <c r="A213" s="5">
        <v>42</v>
      </c>
      <c r="B213" t="s">
        <v>542</v>
      </c>
      <c r="C213" t="s">
        <v>543</v>
      </c>
      <c r="D213" t="s">
        <v>543</v>
      </c>
      <c r="E213" t="s">
        <v>432</v>
      </c>
      <c r="F213" t="s">
        <v>530</v>
      </c>
    </row>
    <row r="214" spans="1:6" x14ac:dyDescent="0.25">
      <c r="A214" s="5">
        <v>43</v>
      </c>
      <c r="B214" t="s">
        <v>536</v>
      </c>
      <c r="C214" t="s">
        <v>499</v>
      </c>
      <c r="D214" t="s">
        <v>499</v>
      </c>
      <c r="E214" t="s">
        <v>432</v>
      </c>
      <c r="F214" t="s">
        <v>537</v>
      </c>
    </row>
    <row r="215" spans="1:6" x14ac:dyDescent="0.25">
      <c r="A215" s="5">
        <v>43</v>
      </c>
      <c r="B215" t="s">
        <v>538</v>
      </c>
      <c r="C215" t="s">
        <v>499</v>
      </c>
      <c r="D215" t="s">
        <v>499</v>
      </c>
      <c r="E215" t="s">
        <v>432</v>
      </c>
      <c r="F215" t="s">
        <v>530</v>
      </c>
    </row>
    <row r="216" spans="1:6" x14ac:dyDescent="0.25">
      <c r="A216" s="5">
        <v>43</v>
      </c>
      <c r="B216" t="s">
        <v>539</v>
      </c>
      <c r="C216" s="5">
        <v>0</v>
      </c>
      <c r="D216" s="5">
        <v>0</v>
      </c>
      <c r="E216" t="s">
        <v>432</v>
      </c>
      <c r="F216" t="s">
        <v>530</v>
      </c>
    </row>
    <row r="217" spans="1:6" x14ac:dyDescent="0.25">
      <c r="A217" s="5">
        <v>43</v>
      </c>
      <c r="B217" t="s">
        <v>540</v>
      </c>
      <c r="C217" t="s">
        <v>541</v>
      </c>
      <c r="D217" t="s">
        <v>541</v>
      </c>
      <c r="E217" t="s">
        <v>432</v>
      </c>
      <c r="F217" t="s">
        <v>530</v>
      </c>
    </row>
    <row r="218" spans="1:6" x14ac:dyDescent="0.25">
      <c r="A218" s="5">
        <v>43</v>
      </c>
      <c r="B218" t="s">
        <v>542</v>
      </c>
      <c r="C218" t="s">
        <v>543</v>
      </c>
      <c r="D218" t="s">
        <v>543</v>
      </c>
      <c r="E218" t="s">
        <v>432</v>
      </c>
      <c r="F218" t="s">
        <v>530</v>
      </c>
    </row>
    <row r="219" spans="1:6" x14ac:dyDescent="0.25">
      <c r="A219" s="5">
        <v>44</v>
      </c>
      <c r="B219" t="s">
        <v>536</v>
      </c>
      <c r="C219" t="s">
        <v>499</v>
      </c>
      <c r="D219" t="s">
        <v>499</v>
      </c>
      <c r="E219" t="s">
        <v>432</v>
      </c>
      <c r="F219" t="s">
        <v>537</v>
      </c>
    </row>
    <row r="220" spans="1:6" x14ac:dyDescent="0.25">
      <c r="A220" s="5">
        <v>44</v>
      </c>
      <c r="B220" t="s">
        <v>538</v>
      </c>
      <c r="C220" t="s">
        <v>499</v>
      </c>
      <c r="D220" t="s">
        <v>499</v>
      </c>
      <c r="E220" t="s">
        <v>432</v>
      </c>
      <c r="F220" t="s">
        <v>530</v>
      </c>
    </row>
    <row r="221" spans="1:6" x14ac:dyDescent="0.25">
      <c r="A221" s="5">
        <v>44</v>
      </c>
      <c r="B221" t="s">
        <v>539</v>
      </c>
      <c r="C221" s="5">
        <v>0</v>
      </c>
      <c r="D221" s="5">
        <v>0</v>
      </c>
      <c r="E221" t="s">
        <v>432</v>
      </c>
      <c r="F221" t="s">
        <v>530</v>
      </c>
    </row>
    <row r="222" spans="1:6" x14ac:dyDescent="0.25">
      <c r="A222" s="5">
        <v>44</v>
      </c>
      <c r="B222" t="s">
        <v>540</v>
      </c>
      <c r="C222" t="s">
        <v>541</v>
      </c>
      <c r="D222" t="s">
        <v>541</v>
      </c>
      <c r="E222" t="s">
        <v>432</v>
      </c>
      <c r="F222" t="s">
        <v>530</v>
      </c>
    </row>
    <row r="223" spans="1:6" x14ac:dyDescent="0.25">
      <c r="A223" s="5">
        <v>44</v>
      </c>
      <c r="B223" t="s">
        <v>542</v>
      </c>
      <c r="C223" t="s">
        <v>543</v>
      </c>
      <c r="D223" t="s">
        <v>543</v>
      </c>
      <c r="E223" t="s">
        <v>432</v>
      </c>
      <c r="F223" t="s">
        <v>530</v>
      </c>
    </row>
    <row r="224" spans="1:6" x14ac:dyDescent="0.25">
      <c r="A224" s="5">
        <v>45</v>
      </c>
      <c r="B224" t="s">
        <v>536</v>
      </c>
      <c r="C224" t="s">
        <v>499</v>
      </c>
      <c r="D224" t="s">
        <v>499</v>
      </c>
      <c r="E224" t="s">
        <v>432</v>
      </c>
      <c r="F224" t="s">
        <v>537</v>
      </c>
    </row>
    <row r="225" spans="1:6" x14ac:dyDescent="0.25">
      <c r="A225" s="5">
        <v>45</v>
      </c>
      <c r="B225" t="s">
        <v>538</v>
      </c>
      <c r="C225" t="s">
        <v>499</v>
      </c>
      <c r="D225" t="s">
        <v>499</v>
      </c>
      <c r="E225" t="s">
        <v>432</v>
      </c>
      <c r="F225" t="s">
        <v>530</v>
      </c>
    </row>
    <row r="226" spans="1:6" x14ac:dyDescent="0.25">
      <c r="A226" s="5">
        <v>45</v>
      </c>
      <c r="B226" t="s">
        <v>539</v>
      </c>
      <c r="C226" s="5">
        <v>0</v>
      </c>
      <c r="D226" s="5">
        <v>0</v>
      </c>
      <c r="E226" t="s">
        <v>432</v>
      </c>
      <c r="F226" t="s">
        <v>530</v>
      </c>
    </row>
    <row r="227" spans="1:6" x14ac:dyDescent="0.25">
      <c r="A227" s="5">
        <v>45</v>
      </c>
      <c r="B227" t="s">
        <v>540</v>
      </c>
      <c r="C227" t="s">
        <v>541</v>
      </c>
      <c r="D227" t="s">
        <v>541</v>
      </c>
      <c r="E227" t="s">
        <v>432</v>
      </c>
      <c r="F227" t="s">
        <v>530</v>
      </c>
    </row>
    <row r="228" spans="1:6" x14ac:dyDescent="0.25">
      <c r="A228" s="5">
        <v>45</v>
      </c>
      <c r="B228" t="s">
        <v>542</v>
      </c>
      <c r="C228" t="s">
        <v>543</v>
      </c>
      <c r="D228" t="s">
        <v>543</v>
      </c>
      <c r="E228" t="s">
        <v>432</v>
      </c>
      <c r="F228" t="s">
        <v>530</v>
      </c>
    </row>
    <row r="229" spans="1:6" x14ac:dyDescent="0.25">
      <c r="A229" s="5">
        <v>46</v>
      </c>
      <c r="B229" t="s">
        <v>536</v>
      </c>
      <c r="C229" t="s">
        <v>499</v>
      </c>
      <c r="D229" t="s">
        <v>499</v>
      </c>
      <c r="E229" t="s">
        <v>432</v>
      </c>
      <c r="F229" t="s">
        <v>537</v>
      </c>
    </row>
    <row r="230" spans="1:6" x14ac:dyDescent="0.25">
      <c r="A230" s="5">
        <v>46</v>
      </c>
      <c r="B230" t="s">
        <v>538</v>
      </c>
      <c r="C230" t="s">
        <v>499</v>
      </c>
      <c r="D230" t="s">
        <v>499</v>
      </c>
      <c r="E230" t="s">
        <v>432</v>
      </c>
      <c r="F230" t="s">
        <v>530</v>
      </c>
    </row>
    <row r="231" spans="1:6" x14ac:dyDescent="0.25">
      <c r="A231" s="5">
        <v>46</v>
      </c>
      <c r="B231" t="s">
        <v>539</v>
      </c>
      <c r="C231" s="5">
        <v>0</v>
      </c>
      <c r="D231" s="5">
        <v>0</v>
      </c>
      <c r="E231" t="s">
        <v>432</v>
      </c>
      <c r="F231" t="s">
        <v>530</v>
      </c>
    </row>
    <row r="232" spans="1:6" x14ac:dyDescent="0.25">
      <c r="A232" s="5">
        <v>46</v>
      </c>
      <c r="B232" t="s">
        <v>540</v>
      </c>
      <c r="C232" t="s">
        <v>541</v>
      </c>
      <c r="D232" t="s">
        <v>541</v>
      </c>
      <c r="E232" t="s">
        <v>432</v>
      </c>
      <c r="F232" t="s">
        <v>530</v>
      </c>
    </row>
    <row r="233" spans="1:6" x14ac:dyDescent="0.25">
      <c r="A233" s="5">
        <v>46</v>
      </c>
      <c r="B233" t="s">
        <v>542</v>
      </c>
      <c r="C233" t="s">
        <v>543</v>
      </c>
      <c r="D233" t="s">
        <v>543</v>
      </c>
      <c r="E233" t="s">
        <v>432</v>
      </c>
      <c r="F233" t="s">
        <v>530</v>
      </c>
    </row>
    <row r="234" spans="1:6" x14ac:dyDescent="0.25">
      <c r="A234" s="5">
        <v>47</v>
      </c>
      <c r="B234" t="s">
        <v>536</v>
      </c>
      <c r="C234" t="s">
        <v>499</v>
      </c>
      <c r="D234" t="s">
        <v>499</v>
      </c>
      <c r="E234" t="s">
        <v>432</v>
      </c>
      <c r="F234" t="s">
        <v>537</v>
      </c>
    </row>
    <row r="235" spans="1:6" x14ac:dyDescent="0.25">
      <c r="A235" s="5">
        <v>47</v>
      </c>
      <c r="B235" t="s">
        <v>538</v>
      </c>
      <c r="C235" t="s">
        <v>499</v>
      </c>
      <c r="D235" t="s">
        <v>499</v>
      </c>
      <c r="E235" t="s">
        <v>432</v>
      </c>
      <c r="F235" t="s">
        <v>530</v>
      </c>
    </row>
    <row r="236" spans="1:6" x14ac:dyDescent="0.25">
      <c r="A236" s="5">
        <v>47</v>
      </c>
      <c r="B236" t="s">
        <v>539</v>
      </c>
      <c r="C236" s="5">
        <v>0</v>
      </c>
      <c r="D236" s="5">
        <v>0</v>
      </c>
      <c r="E236" t="s">
        <v>432</v>
      </c>
      <c r="F236" t="s">
        <v>530</v>
      </c>
    </row>
    <row r="237" spans="1:6" x14ac:dyDescent="0.25">
      <c r="A237" s="5">
        <v>47</v>
      </c>
      <c r="B237" t="s">
        <v>540</v>
      </c>
      <c r="C237" t="s">
        <v>541</v>
      </c>
      <c r="D237" t="s">
        <v>541</v>
      </c>
      <c r="E237" t="s">
        <v>432</v>
      </c>
      <c r="F237" t="s">
        <v>530</v>
      </c>
    </row>
    <row r="238" spans="1:6" x14ac:dyDescent="0.25">
      <c r="A238" s="5">
        <v>47</v>
      </c>
      <c r="B238" t="s">
        <v>542</v>
      </c>
      <c r="C238" t="s">
        <v>543</v>
      </c>
      <c r="D238" t="s">
        <v>543</v>
      </c>
      <c r="E238" t="s">
        <v>432</v>
      </c>
      <c r="F238" t="s">
        <v>530</v>
      </c>
    </row>
    <row r="239" spans="1:6" x14ac:dyDescent="0.25">
      <c r="A239" s="5">
        <v>48</v>
      </c>
      <c r="B239" t="s">
        <v>536</v>
      </c>
      <c r="C239" t="s">
        <v>499</v>
      </c>
      <c r="D239" t="s">
        <v>499</v>
      </c>
      <c r="E239" t="s">
        <v>432</v>
      </c>
      <c r="F239" t="s">
        <v>537</v>
      </c>
    </row>
    <row r="240" spans="1:6" x14ac:dyDescent="0.25">
      <c r="A240" s="5">
        <v>48</v>
      </c>
      <c r="B240" t="s">
        <v>538</v>
      </c>
      <c r="C240" t="s">
        <v>499</v>
      </c>
      <c r="D240" t="s">
        <v>499</v>
      </c>
      <c r="E240" t="s">
        <v>432</v>
      </c>
      <c r="F240" t="s">
        <v>530</v>
      </c>
    </row>
    <row r="241" spans="1:6" x14ac:dyDescent="0.25">
      <c r="A241" s="5">
        <v>48</v>
      </c>
      <c r="B241" t="s">
        <v>539</v>
      </c>
      <c r="C241" s="5">
        <v>0</v>
      </c>
      <c r="D241" s="5">
        <v>0</v>
      </c>
      <c r="E241" t="s">
        <v>432</v>
      </c>
      <c r="F241" t="s">
        <v>530</v>
      </c>
    </row>
    <row r="242" spans="1:6" x14ac:dyDescent="0.25">
      <c r="A242" s="5">
        <v>48</v>
      </c>
      <c r="B242" t="s">
        <v>540</v>
      </c>
      <c r="C242" t="s">
        <v>541</v>
      </c>
      <c r="D242" t="s">
        <v>541</v>
      </c>
      <c r="E242" t="s">
        <v>432</v>
      </c>
      <c r="F242" t="s">
        <v>530</v>
      </c>
    </row>
    <row r="243" spans="1:6" x14ac:dyDescent="0.25">
      <c r="A243" s="5">
        <v>48</v>
      </c>
      <c r="B243" t="s">
        <v>542</v>
      </c>
      <c r="C243" t="s">
        <v>543</v>
      </c>
      <c r="D243" t="s">
        <v>543</v>
      </c>
      <c r="E243" t="s">
        <v>432</v>
      </c>
      <c r="F243" t="s">
        <v>530</v>
      </c>
    </row>
    <row r="244" spans="1:6" x14ac:dyDescent="0.25">
      <c r="A244" s="5">
        <v>49</v>
      </c>
      <c r="B244" t="s">
        <v>536</v>
      </c>
      <c r="C244" t="s">
        <v>499</v>
      </c>
      <c r="D244" t="s">
        <v>499</v>
      </c>
      <c r="E244" t="s">
        <v>432</v>
      </c>
      <c r="F244" t="s">
        <v>537</v>
      </c>
    </row>
    <row r="245" spans="1:6" x14ac:dyDescent="0.25">
      <c r="A245" s="5">
        <v>49</v>
      </c>
      <c r="B245" t="s">
        <v>538</v>
      </c>
      <c r="C245" t="s">
        <v>499</v>
      </c>
      <c r="D245" t="s">
        <v>499</v>
      </c>
      <c r="E245" t="s">
        <v>432</v>
      </c>
      <c r="F245" t="s">
        <v>530</v>
      </c>
    </row>
    <row r="246" spans="1:6" x14ac:dyDescent="0.25">
      <c r="A246" s="5">
        <v>49</v>
      </c>
      <c r="B246" t="s">
        <v>539</v>
      </c>
      <c r="C246" s="5">
        <v>0</v>
      </c>
      <c r="D246" s="5">
        <v>0</v>
      </c>
      <c r="E246" t="s">
        <v>432</v>
      </c>
      <c r="F246" t="s">
        <v>530</v>
      </c>
    </row>
    <row r="247" spans="1:6" x14ac:dyDescent="0.25">
      <c r="A247" s="5">
        <v>49</v>
      </c>
      <c r="B247" t="s">
        <v>540</v>
      </c>
      <c r="C247" t="s">
        <v>541</v>
      </c>
      <c r="D247" t="s">
        <v>541</v>
      </c>
      <c r="E247" t="s">
        <v>432</v>
      </c>
      <c r="F247" t="s">
        <v>530</v>
      </c>
    </row>
    <row r="248" spans="1:6" x14ac:dyDescent="0.25">
      <c r="A248" s="5">
        <v>49</v>
      </c>
      <c r="B248" t="s">
        <v>542</v>
      </c>
      <c r="C248" t="s">
        <v>543</v>
      </c>
      <c r="D248" t="s">
        <v>543</v>
      </c>
      <c r="E248" t="s">
        <v>432</v>
      </c>
      <c r="F248" t="s">
        <v>530</v>
      </c>
    </row>
    <row r="249" spans="1:6" x14ac:dyDescent="0.25">
      <c r="A249" s="5">
        <v>50</v>
      </c>
      <c r="B249" t="s">
        <v>536</v>
      </c>
      <c r="C249" t="s">
        <v>499</v>
      </c>
      <c r="D249" t="s">
        <v>499</v>
      </c>
      <c r="E249" t="s">
        <v>432</v>
      </c>
      <c r="F249" t="s">
        <v>537</v>
      </c>
    </row>
    <row r="250" spans="1:6" x14ac:dyDescent="0.25">
      <c r="A250" s="5">
        <v>50</v>
      </c>
      <c r="B250" t="s">
        <v>538</v>
      </c>
      <c r="C250" t="s">
        <v>499</v>
      </c>
      <c r="D250" t="s">
        <v>499</v>
      </c>
      <c r="E250" t="s">
        <v>432</v>
      </c>
      <c r="F250" t="s">
        <v>530</v>
      </c>
    </row>
    <row r="251" spans="1:6" x14ac:dyDescent="0.25">
      <c r="A251" s="5">
        <v>50</v>
      </c>
      <c r="B251" t="s">
        <v>539</v>
      </c>
      <c r="C251" s="5">
        <v>0</v>
      </c>
      <c r="D251" s="5">
        <v>0</v>
      </c>
      <c r="E251" t="s">
        <v>432</v>
      </c>
      <c r="F251" t="s">
        <v>530</v>
      </c>
    </row>
    <row r="252" spans="1:6" x14ac:dyDescent="0.25">
      <c r="A252" s="5">
        <v>50</v>
      </c>
      <c r="B252" t="s">
        <v>540</v>
      </c>
      <c r="C252" t="s">
        <v>541</v>
      </c>
      <c r="D252" t="s">
        <v>541</v>
      </c>
      <c r="E252" t="s">
        <v>432</v>
      </c>
      <c r="F252" t="s">
        <v>530</v>
      </c>
    </row>
    <row r="253" spans="1:6" x14ac:dyDescent="0.25">
      <c r="A253" s="5">
        <v>50</v>
      </c>
      <c r="B253" t="s">
        <v>542</v>
      </c>
      <c r="C253" t="s">
        <v>543</v>
      </c>
      <c r="D253" t="s">
        <v>543</v>
      </c>
      <c r="E253" t="s">
        <v>432</v>
      </c>
      <c r="F253" t="s">
        <v>530</v>
      </c>
    </row>
    <row r="254" spans="1:6" x14ac:dyDescent="0.25">
      <c r="A254" s="5">
        <v>51</v>
      </c>
      <c r="B254" t="s">
        <v>536</v>
      </c>
      <c r="C254" t="s">
        <v>499</v>
      </c>
      <c r="D254" t="s">
        <v>499</v>
      </c>
      <c r="E254" t="s">
        <v>432</v>
      </c>
      <c r="F254" t="s">
        <v>537</v>
      </c>
    </row>
    <row r="255" spans="1:6" x14ac:dyDescent="0.25">
      <c r="A255" s="5">
        <v>51</v>
      </c>
      <c r="B255" t="s">
        <v>538</v>
      </c>
      <c r="C255" t="s">
        <v>499</v>
      </c>
      <c r="D255" t="s">
        <v>499</v>
      </c>
      <c r="E255" t="s">
        <v>432</v>
      </c>
      <c r="F255" t="s">
        <v>530</v>
      </c>
    </row>
    <row r="256" spans="1:6" x14ac:dyDescent="0.25">
      <c r="A256" s="5">
        <v>51</v>
      </c>
      <c r="B256" t="s">
        <v>539</v>
      </c>
      <c r="C256" s="5">
        <v>0</v>
      </c>
      <c r="D256" s="5">
        <v>0</v>
      </c>
      <c r="E256" t="s">
        <v>432</v>
      </c>
      <c r="F256" t="s">
        <v>530</v>
      </c>
    </row>
    <row r="257" spans="1:6" x14ac:dyDescent="0.25">
      <c r="A257" s="5">
        <v>51</v>
      </c>
      <c r="B257" t="s">
        <v>540</v>
      </c>
      <c r="C257" t="s">
        <v>541</v>
      </c>
      <c r="D257" t="s">
        <v>541</v>
      </c>
      <c r="E257" t="s">
        <v>432</v>
      </c>
      <c r="F257" t="s">
        <v>530</v>
      </c>
    </row>
    <row r="258" spans="1:6" x14ac:dyDescent="0.25">
      <c r="A258" s="5">
        <v>51</v>
      </c>
      <c r="B258" t="s">
        <v>542</v>
      </c>
      <c r="C258" t="s">
        <v>543</v>
      </c>
      <c r="D258" t="s">
        <v>543</v>
      </c>
      <c r="E258" t="s">
        <v>432</v>
      </c>
      <c r="F258" t="s">
        <v>530</v>
      </c>
    </row>
    <row r="259" spans="1:6" x14ac:dyDescent="0.25">
      <c r="A259" s="5">
        <v>52</v>
      </c>
      <c r="B259" t="s">
        <v>536</v>
      </c>
      <c r="C259" t="s">
        <v>499</v>
      </c>
      <c r="D259" t="s">
        <v>499</v>
      </c>
      <c r="E259" t="s">
        <v>432</v>
      </c>
      <c r="F259" t="s">
        <v>537</v>
      </c>
    </row>
    <row r="260" spans="1:6" x14ac:dyDescent="0.25">
      <c r="A260" s="5">
        <v>52</v>
      </c>
      <c r="B260" t="s">
        <v>538</v>
      </c>
      <c r="C260" t="s">
        <v>499</v>
      </c>
      <c r="D260" t="s">
        <v>499</v>
      </c>
      <c r="E260" t="s">
        <v>432</v>
      </c>
      <c r="F260" t="s">
        <v>530</v>
      </c>
    </row>
    <row r="261" spans="1:6" x14ac:dyDescent="0.25">
      <c r="A261" s="5">
        <v>52</v>
      </c>
      <c r="B261" t="s">
        <v>539</v>
      </c>
      <c r="C261" s="5">
        <v>0</v>
      </c>
      <c r="D261" s="5">
        <v>0</v>
      </c>
      <c r="E261" t="s">
        <v>432</v>
      </c>
      <c r="F261" t="s">
        <v>530</v>
      </c>
    </row>
    <row r="262" spans="1:6" x14ac:dyDescent="0.25">
      <c r="A262" s="5">
        <v>52</v>
      </c>
      <c r="B262" t="s">
        <v>540</v>
      </c>
      <c r="C262" t="s">
        <v>541</v>
      </c>
      <c r="D262" t="s">
        <v>541</v>
      </c>
      <c r="E262" t="s">
        <v>432</v>
      </c>
      <c r="F262" t="s">
        <v>530</v>
      </c>
    </row>
    <row r="263" spans="1:6" x14ac:dyDescent="0.25">
      <c r="A263" s="5">
        <v>52</v>
      </c>
      <c r="B263" t="s">
        <v>542</v>
      </c>
      <c r="C263" t="s">
        <v>543</v>
      </c>
      <c r="D263" t="s">
        <v>543</v>
      </c>
      <c r="E263" t="s">
        <v>432</v>
      </c>
      <c r="F263" t="s">
        <v>530</v>
      </c>
    </row>
    <row r="264" spans="1:6" x14ac:dyDescent="0.25">
      <c r="A264" s="5">
        <v>53</v>
      </c>
      <c r="B264" t="s">
        <v>536</v>
      </c>
      <c r="C264" t="s">
        <v>499</v>
      </c>
      <c r="D264" t="s">
        <v>499</v>
      </c>
      <c r="E264" t="s">
        <v>432</v>
      </c>
      <c r="F264" t="s">
        <v>537</v>
      </c>
    </row>
    <row r="265" spans="1:6" x14ac:dyDescent="0.25">
      <c r="A265" s="5">
        <v>53</v>
      </c>
      <c r="B265" t="s">
        <v>538</v>
      </c>
      <c r="C265" t="s">
        <v>499</v>
      </c>
      <c r="D265" t="s">
        <v>499</v>
      </c>
      <c r="E265" t="s">
        <v>432</v>
      </c>
      <c r="F265" t="s">
        <v>530</v>
      </c>
    </row>
    <row r="266" spans="1:6" x14ac:dyDescent="0.25">
      <c r="A266" s="5">
        <v>53</v>
      </c>
      <c r="B266" t="s">
        <v>539</v>
      </c>
      <c r="C266" s="5">
        <v>0</v>
      </c>
      <c r="D266" s="5">
        <v>0</v>
      </c>
      <c r="E266" t="s">
        <v>432</v>
      </c>
      <c r="F266" t="s">
        <v>530</v>
      </c>
    </row>
    <row r="267" spans="1:6" x14ac:dyDescent="0.25">
      <c r="A267" s="5">
        <v>53</v>
      </c>
      <c r="B267" t="s">
        <v>540</v>
      </c>
      <c r="C267" t="s">
        <v>541</v>
      </c>
      <c r="D267" t="s">
        <v>541</v>
      </c>
      <c r="E267" t="s">
        <v>432</v>
      </c>
      <c r="F267" t="s">
        <v>530</v>
      </c>
    </row>
    <row r="268" spans="1:6" x14ac:dyDescent="0.25">
      <c r="A268" s="5">
        <v>53</v>
      </c>
      <c r="B268" t="s">
        <v>542</v>
      </c>
      <c r="C268" t="s">
        <v>543</v>
      </c>
      <c r="D268" t="s">
        <v>543</v>
      </c>
      <c r="E268" t="s">
        <v>432</v>
      </c>
      <c r="F268" t="s">
        <v>530</v>
      </c>
    </row>
    <row r="269" spans="1:6" x14ac:dyDescent="0.25">
      <c r="A269" s="5">
        <v>54</v>
      </c>
      <c r="B269" t="s">
        <v>536</v>
      </c>
      <c r="C269" t="s">
        <v>499</v>
      </c>
      <c r="D269" t="s">
        <v>499</v>
      </c>
      <c r="E269" t="s">
        <v>432</v>
      </c>
      <c r="F269" t="s">
        <v>537</v>
      </c>
    </row>
    <row r="270" spans="1:6" x14ac:dyDescent="0.25">
      <c r="A270" s="5">
        <v>54</v>
      </c>
      <c r="B270" t="s">
        <v>538</v>
      </c>
      <c r="C270" t="s">
        <v>499</v>
      </c>
      <c r="D270" t="s">
        <v>499</v>
      </c>
      <c r="E270" t="s">
        <v>432</v>
      </c>
      <c r="F270" t="s">
        <v>530</v>
      </c>
    </row>
    <row r="271" spans="1:6" x14ac:dyDescent="0.25">
      <c r="A271" s="5">
        <v>54</v>
      </c>
      <c r="B271" t="s">
        <v>539</v>
      </c>
      <c r="C271" s="5">
        <v>0</v>
      </c>
      <c r="D271" s="5">
        <v>0</v>
      </c>
      <c r="E271" t="s">
        <v>432</v>
      </c>
      <c r="F271" t="s">
        <v>530</v>
      </c>
    </row>
    <row r="272" spans="1:6" x14ac:dyDescent="0.25">
      <c r="A272" s="5">
        <v>54</v>
      </c>
      <c r="B272" t="s">
        <v>540</v>
      </c>
      <c r="C272" t="s">
        <v>541</v>
      </c>
      <c r="D272" t="s">
        <v>541</v>
      </c>
      <c r="E272" t="s">
        <v>432</v>
      </c>
      <c r="F272" t="s">
        <v>530</v>
      </c>
    </row>
    <row r="273" spans="1:6" x14ac:dyDescent="0.25">
      <c r="A273" s="5">
        <v>54</v>
      </c>
      <c r="B273" t="s">
        <v>542</v>
      </c>
      <c r="C273" t="s">
        <v>543</v>
      </c>
      <c r="D273" t="s">
        <v>543</v>
      </c>
      <c r="E273" t="s">
        <v>432</v>
      </c>
      <c r="F273" t="s">
        <v>530</v>
      </c>
    </row>
    <row r="274" spans="1:6" x14ac:dyDescent="0.25">
      <c r="A274" s="5">
        <v>55</v>
      </c>
      <c r="B274" t="s">
        <v>536</v>
      </c>
      <c r="C274" t="s">
        <v>499</v>
      </c>
      <c r="D274" t="s">
        <v>499</v>
      </c>
      <c r="E274" t="s">
        <v>432</v>
      </c>
      <c r="F274" t="s">
        <v>537</v>
      </c>
    </row>
    <row r="275" spans="1:6" x14ac:dyDescent="0.25">
      <c r="A275" s="5">
        <v>55</v>
      </c>
      <c r="B275" t="s">
        <v>538</v>
      </c>
      <c r="C275" t="s">
        <v>499</v>
      </c>
      <c r="D275" t="s">
        <v>499</v>
      </c>
      <c r="E275" t="s">
        <v>432</v>
      </c>
      <c r="F275" t="s">
        <v>530</v>
      </c>
    </row>
    <row r="276" spans="1:6" x14ac:dyDescent="0.25">
      <c r="A276" s="5">
        <v>55</v>
      </c>
      <c r="B276" t="s">
        <v>539</v>
      </c>
      <c r="C276" s="5">
        <v>0</v>
      </c>
      <c r="D276" s="5">
        <v>0</v>
      </c>
      <c r="E276" t="s">
        <v>432</v>
      </c>
      <c r="F276" t="s">
        <v>530</v>
      </c>
    </row>
    <row r="277" spans="1:6" x14ac:dyDescent="0.25">
      <c r="A277" s="5">
        <v>55</v>
      </c>
      <c r="B277" t="s">
        <v>540</v>
      </c>
      <c r="C277" t="s">
        <v>541</v>
      </c>
      <c r="D277" t="s">
        <v>541</v>
      </c>
      <c r="E277" t="s">
        <v>432</v>
      </c>
      <c r="F277" t="s">
        <v>530</v>
      </c>
    </row>
    <row r="278" spans="1:6" x14ac:dyDescent="0.25">
      <c r="A278" s="5">
        <v>55</v>
      </c>
      <c r="B278" t="s">
        <v>542</v>
      </c>
      <c r="C278" t="s">
        <v>543</v>
      </c>
      <c r="D278" t="s">
        <v>543</v>
      </c>
      <c r="E278" t="s">
        <v>432</v>
      </c>
      <c r="F278" t="s">
        <v>530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t="s">
        <v>7</v>
      </c>
      <c r="B4" t="s">
        <v>492</v>
      </c>
      <c r="C4" t="s">
        <v>499</v>
      </c>
      <c r="D4" t="s">
        <v>499</v>
      </c>
      <c r="E4" t="s">
        <v>432</v>
      </c>
      <c r="F4" t="s">
        <v>492</v>
      </c>
    </row>
    <row r="5" spans="1:6" x14ac:dyDescent="0.25">
      <c r="A5" t="s">
        <v>10</v>
      </c>
      <c r="B5" t="s">
        <v>492</v>
      </c>
      <c r="C5" t="s">
        <v>499</v>
      </c>
      <c r="D5" t="s">
        <v>499</v>
      </c>
      <c r="E5" t="s">
        <v>432</v>
      </c>
      <c r="F5" t="s">
        <v>492</v>
      </c>
    </row>
    <row r="6" spans="1:6" x14ac:dyDescent="0.25">
      <c r="A6" t="s">
        <v>434</v>
      </c>
      <c r="B6" t="s">
        <v>492</v>
      </c>
      <c r="C6" t="s">
        <v>499</v>
      </c>
      <c r="D6" t="s">
        <v>499</v>
      </c>
      <c r="E6" t="s">
        <v>432</v>
      </c>
      <c r="F6" t="s">
        <v>492</v>
      </c>
    </row>
    <row r="7" spans="1:6" x14ac:dyDescent="0.25">
      <c r="A7" t="s">
        <v>8</v>
      </c>
      <c r="B7" t="s">
        <v>492</v>
      </c>
      <c r="C7" t="s">
        <v>499</v>
      </c>
      <c r="D7" t="s">
        <v>499</v>
      </c>
      <c r="E7" t="s">
        <v>432</v>
      </c>
      <c r="F7" t="s">
        <v>492</v>
      </c>
    </row>
    <row r="8" spans="1:6" x14ac:dyDescent="0.25">
      <c r="A8" t="s">
        <v>435</v>
      </c>
      <c r="B8" t="s">
        <v>492</v>
      </c>
      <c r="C8" t="s">
        <v>499</v>
      </c>
      <c r="D8" t="s">
        <v>499</v>
      </c>
      <c r="E8" t="s">
        <v>432</v>
      </c>
      <c r="F8" t="s">
        <v>492</v>
      </c>
    </row>
    <row r="9" spans="1:6" x14ac:dyDescent="0.25">
      <c r="A9" t="s">
        <v>11</v>
      </c>
      <c r="B9" t="s">
        <v>492</v>
      </c>
      <c r="C9" t="s">
        <v>499</v>
      </c>
      <c r="D9" t="s">
        <v>499</v>
      </c>
      <c r="E9" t="s">
        <v>432</v>
      </c>
      <c r="F9" t="s">
        <v>492</v>
      </c>
    </row>
    <row r="10" spans="1:6" x14ac:dyDescent="0.25">
      <c r="A10" t="s">
        <v>436</v>
      </c>
      <c r="B10" t="s">
        <v>492</v>
      </c>
      <c r="C10" t="s">
        <v>499</v>
      </c>
      <c r="D10" t="s">
        <v>499</v>
      </c>
      <c r="E10" t="s">
        <v>432</v>
      </c>
      <c r="F10" t="s">
        <v>492</v>
      </c>
    </row>
    <row r="11" spans="1:6" x14ac:dyDescent="0.25">
      <c r="A11" t="s">
        <v>438</v>
      </c>
      <c r="B11" t="s">
        <v>492</v>
      </c>
      <c r="C11" t="s">
        <v>499</v>
      </c>
      <c r="D11" t="s">
        <v>499</v>
      </c>
      <c r="E11" t="s">
        <v>432</v>
      </c>
      <c r="F11" t="s">
        <v>492</v>
      </c>
    </row>
    <row r="12" spans="1:6" x14ac:dyDescent="0.25">
      <c r="A12" t="s">
        <v>9</v>
      </c>
      <c r="B12" t="s">
        <v>492</v>
      </c>
      <c r="C12" t="s">
        <v>499</v>
      </c>
      <c r="D12" t="s">
        <v>499</v>
      </c>
      <c r="E12" t="s">
        <v>432</v>
      </c>
      <c r="F12" t="s">
        <v>492</v>
      </c>
    </row>
    <row r="13" spans="1:6" x14ac:dyDescent="0.25">
      <c r="A13" t="s">
        <v>12</v>
      </c>
      <c r="B13" t="s">
        <v>492</v>
      </c>
      <c r="C13" t="s">
        <v>499</v>
      </c>
      <c r="D13" t="s">
        <v>499</v>
      </c>
      <c r="E13" t="s">
        <v>432</v>
      </c>
      <c r="F13" t="s">
        <v>492</v>
      </c>
    </row>
    <row r="14" spans="1:6" x14ac:dyDescent="0.25">
      <c r="A14" t="s">
        <v>440</v>
      </c>
      <c r="B14" t="s">
        <v>492</v>
      </c>
      <c r="C14" t="s">
        <v>499</v>
      </c>
      <c r="D14" t="s">
        <v>499</v>
      </c>
      <c r="E14" t="s">
        <v>432</v>
      </c>
      <c r="F14" t="s">
        <v>492</v>
      </c>
    </row>
    <row r="15" spans="1:6" x14ac:dyDescent="0.25">
      <c r="A15" t="s">
        <v>441</v>
      </c>
      <c r="B15" t="s">
        <v>492</v>
      </c>
      <c r="C15" t="s">
        <v>499</v>
      </c>
      <c r="D15" t="s">
        <v>499</v>
      </c>
      <c r="E15" t="s">
        <v>432</v>
      </c>
      <c r="F15" t="s">
        <v>492</v>
      </c>
    </row>
    <row r="16" spans="1:6" x14ac:dyDescent="0.25">
      <c r="A16" t="s">
        <v>13</v>
      </c>
      <c r="B16" t="s">
        <v>492</v>
      </c>
      <c r="C16" t="s">
        <v>499</v>
      </c>
      <c r="D16" t="s">
        <v>499</v>
      </c>
      <c r="E16" t="s">
        <v>432</v>
      </c>
      <c r="F16" t="s">
        <v>492</v>
      </c>
    </row>
    <row r="17" spans="1:6" x14ac:dyDescent="0.25">
      <c r="A17" t="s">
        <v>14</v>
      </c>
      <c r="B17" t="s">
        <v>492</v>
      </c>
      <c r="C17" t="s">
        <v>499</v>
      </c>
      <c r="D17" t="s">
        <v>499</v>
      </c>
      <c r="E17" t="s">
        <v>432</v>
      </c>
      <c r="F17" t="s">
        <v>492</v>
      </c>
    </row>
    <row r="18" spans="1:6" x14ac:dyDescent="0.25">
      <c r="A18" t="s">
        <v>443</v>
      </c>
      <c r="B18" t="s">
        <v>492</v>
      </c>
      <c r="C18" t="s">
        <v>499</v>
      </c>
      <c r="D18" t="s">
        <v>499</v>
      </c>
      <c r="E18" t="s">
        <v>432</v>
      </c>
      <c r="F18" t="s">
        <v>492</v>
      </c>
    </row>
    <row r="19" spans="1:6" x14ac:dyDescent="0.25">
      <c r="A19" t="s">
        <v>445</v>
      </c>
      <c r="B19" t="s">
        <v>492</v>
      </c>
      <c r="C19" t="s">
        <v>499</v>
      </c>
      <c r="D19" t="s">
        <v>499</v>
      </c>
      <c r="E19" t="s">
        <v>432</v>
      </c>
      <c r="F19" t="s">
        <v>492</v>
      </c>
    </row>
    <row r="20" spans="1:6" x14ac:dyDescent="0.25">
      <c r="A20" t="s">
        <v>446</v>
      </c>
      <c r="B20" t="s">
        <v>492</v>
      </c>
      <c r="C20" t="s">
        <v>499</v>
      </c>
      <c r="D20" t="s">
        <v>499</v>
      </c>
      <c r="E20" t="s">
        <v>432</v>
      </c>
      <c r="F20" t="s">
        <v>492</v>
      </c>
    </row>
    <row r="21" spans="1:6" x14ac:dyDescent="0.25">
      <c r="A21" t="s">
        <v>447</v>
      </c>
      <c r="B21" t="s">
        <v>492</v>
      </c>
      <c r="C21" t="s">
        <v>499</v>
      </c>
      <c r="D21" t="s">
        <v>499</v>
      </c>
      <c r="E21" t="s">
        <v>432</v>
      </c>
      <c r="F21" t="s">
        <v>492</v>
      </c>
    </row>
    <row r="22" spans="1:6" x14ac:dyDescent="0.25">
      <c r="A22" t="s">
        <v>449</v>
      </c>
      <c r="B22" t="s">
        <v>492</v>
      </c>
      <c r="C22" t="s">
        <v>499</v>
      </c>
      <c r="D22" t="s">
        <v>499</v>
      </c>
      <c r="E22" t="s">
        <v>432</v>
      </c>
      <c r="F22" t="s">
        <v>492</v>
      </c>
    </row>
    <row r="23" spans="1:6" x14ac:dyDescent="0.25">
      <c r="A23" t="s">
        <v>451</v>
      </c>
      <c r="B23" t="s">
        <v>492</v>
      </c>
      <c r="C23" t="s">
        <v>499</v>
      </c>
      <c r="D23" t="s">
        <v>499</v>
      </c>
      <c r="E23" t="s">
        <v>432</v>
      </c>
      <c r="F23" t="s">
        <v>492</v>
      </c>
    </row>
    <row r="24" spans="1:6" x14ac:dyDescent="0.25">
      <c r="A24" t="s">
        <v>453</v>
      </c>
      <c r="B24" t="s">
        <v>492</v>
      </c>
      <c r="C24" t="s">
        <v>499</v>
      </c>
      <c r="D24" t="s">
        <v>499</v>
      </c>
      <c r="E24" t="s">
        <v>432</v>
      </c>
      <c r="F24" t="s">
        <v>492</v>
      </c>
    </row>
    <row r="25" spans="1:6" x14ac:dyDescent="0.25">
      <c r="A25" t="s">
        <v>455</v>
      </c>
      <c r="B25" t="s">
        <v>492</v>
      </c>
      <c r="C25" t="s">
        <v>499</v>
      </c>
      <c r="D25" t="s">
        <v>499</v>
      </c>
      <c r="E25" t="s">
        <v>432</v>
      </c>
      <c r="F25" t="s">
        <v>492</v>
      </c>
    </row>
    <row r="26" spans="1:6" x14ac:dyDescent="0.25">
      <c r="A26" t="s">
        <v>456</v>
      </c>
      <c r="B26" t="s">
        <v>492</v>
      </c>
      <c r="C26" t="s">
        <v>499</v>
      </c>
      <c r="D26" t="s">
        <v>499</v>
      </c>
      <c r="E26" t="s">
        <v>432</v>
      </c>
      <c r="F26" t="s">
        <v>492</v>
      </c>
    </row>
    <row r="27" spans="1:6" x14ac:dyDescent="0.25">
      <c r="A27" t="s">
        <v>457</v>
      </c>
      <c r="B27" t="s">
        <v>492</v>
      </c>
      <c r="C27" t="s">
        <v>499</v>
      </c>
      <c r="D27" t="s">
        <v>499</v>
      </c>
      <c r="E27" t="s">
        <v>432</v>
      </c>
      <c r="F27" t="s">
        <v>492</v>
      </c>
    </row>
    <row r="28" spans="1:6" x14ac:dyDescent="0.25">
      <c r="A28" t="s">
        <v>458</v>
      </c>
      <c r="B28" t="s">
        <v>492</v>
      </c>
      <c r="C28" t="s">
        <v>499</v>
      </c>
      <c r="D28" t="s">
        <v>499</v>
      </c>
      <c r="E28" t="s">
        <v>432</v>
      </c>
      <c r="F28" t="s">
        <v>492</v>
      </c>
    </row>
    <row r="29" spans="1:6" x14ac:dyDescent="0.25">
      <c r="A29" t="s">
        <v>460</v>
      </c>
      <c r="B29" t="s">
        <v>492</v>
      </c>
      <c r="C29" t="s">
        <v>499</v>
      </c>
      <c r="D29" t="s">
        <v>499</v>
      </c>
      <c r="E29" t="s">
        <v>432</v>
      </c>
      <c r="F29" t="s">
        <v>492</v>
      </c>
    </row>
    <row r="30" spans="1:6" x14ac:dyDescent="0.25">
      <c r="A30" t="s">
        <v>461</v>
      </c>
      <c r="B30" t="s">
        <v>492</v>
      </c>
      <c r="C30" t="s">
        <v>499</v>
      </c>
      <c r="D30" t="s">
        <v>499</v>
      </c>
      <c r="E30" t="s">
        <v>432</v>
      </c>
      <c r="F30" t="s">
        <v>492</v>
      </c>
    </row>
    <row r="31" spans="1:6" x14ac:dyDescent="0.25">
      <c r="A31" t="s">
        <v>463</v>
      </c>
      <c r="B31" t="s">
        <v>492</v>
      </c>
      <c r="C31" t="s">
        <v>499</v>
      </c>
      <c r="D31" t="s">
        <v>499</v>
      </c>
      <c r="E31" t="s">
        <v>432</v>
      </c>
      <c r="F31" t="s">
        <v>492</v>
      </c>
    </row>
    <row r="32" spans="1:6" x14ac:dyDescent="0.25">
      <c r="A32" t="s">
        <v>464</v>
      </c>
      <c r="B32" t="s">
        <v>492</v>
      </c>
      <c r="C32" t="s">
        <v>499</v>
      </c>
      <c r="D32" t="s">
        <v>499</v>
      </c>
      <c r="E32" t="s">
        <v>432</v>
      </c>
      <c r="F32" t="s">
        <v>492</v>
      </c>
    </row>
    <row r="33" spans="1:6" x14ac:dyDescent="0.25">
      <c r="A33" t="s">
        <v>465</v>
      </c>
      <c r="B33" t="s">
        <v>492</v>
      </c>
      <c r="C33" t="s">
        <v>499</v>
      </c>
      <c r="D33" t="s">
        <v>499</v>
      </c>
      <c r="E33" t="s">
        <v>432</v>
      </c>
      <c r="F33" t="s">
        <v>492</v>
      </c>
    </row>
    <row r="34" spans="1:6" x14ac:dyDescent="0.25">
      <c r="A34" t="s">
        <v>466</v>
      </c>
      <c r="B34" t="s">
        <v>492</v>
      </c>
      <c r="C34" t="s">
        <v>499</v>
      </c>
      <c r="D34" t="s">
        <v>499</v>
      </c>
      <c r="E34" t="s">
        <v>432</v>
      </c>
      <c r="F34" t="s">
        <v>492</v>
      </c>
    </row>
    <row r="35" spans="1:6" x14ac:dyDescent="0.25">
      <c r="A35" t="s">
        <v>467</v>
      </c>
      <c r="B35" t="s">
        <v>492</v>
      </c>
      <c r="C35" t="s">
        <v>499</v>
      </c>
      <c r="D35" t="s">
        <v>499</v>
      </c>
      <c r="E35" t="s">
        <v>432</v>
      </c>
      <c r="F35" t="s">
        <v>492</v>
      </c>
    </row>
    <row r="36" spans="1:6" x14ac:dyDescent="0.25">
      <c r="A36" t="s">
        <v>468</v>
      </c>
      <c r="B36" t="s">
        <v>492</v>
      </c>
      <c r="C36" t="s">
        <v>499</v>
      </c>
      <c r="D36" t="s">
        <v>499</v>
      </c>
      <c r="E36" t="s">
        <v>432</v>
      </c>
      <c r="F36" t="s">
        <v>492</v>
      </c>
    </row>
    <row r="37" spans="1:6" x14ac:dyDescent="0.25">
      <c r="A37" t="s">
        <v>469</v>
      </c>
      <c r="B37" t="s">
        <v>492</v>
      </c>
      <c r="C37" t="s">
        <v>499</v>
      </c>
      <c r="D37" t="s">
        <v>499</v>
      </c>
      <c r="E37" t="s">
        <v>432</v>
      </c>
      <c r="F37" t="s">
        <v>492</v>
      </c>
    </row>
    <row r="38" spans="1:6" x14ac:dyDescent="0.25">
      <c r="A38" t="s">
        <v>470</v>
      </c>
      <c r="B38" t="s">
        <v>492</v>
      </c>
      <c r="C38" t="s">
        <v>499</v>
      </c>
      <c r="D38" t="s">
        <v>499</v>
      </c>
      <c r="E38" t="s">
        <v>432</v>
      </c>
      <c r="F38" t="s">
        <v>492</v>
      </c>
    </row>
    <row r="39" spans="1:6" x14ac:dyDescent="0.25">
      <c r="A39" t="s">
        <v>471</v>
      </c>
      <c r="B39" t="s">
        <v>492</v>
      </c>
      <c r="C39" t="s">
        <v>499</v>
      </c>
      <c r="D39" t="s">
        <v>499</v>
      </c>
      <c r="E39" t="s">
        <v>432</v>
      </c>
      <c r="F39" t="s">
        <v>492</v>
      </c>
    </row>
    <row r="40" spans="1:6" x14ac:dyDescent="0.25">
      <c r="A40" t="s">
        <v>472</v>
      </c>
      <c r="B40" t="s">
        <v>492</v>
      </c>
      <c r="C40" t="s">
        <v>499</v>
      </c>
      <c r="D40" t="s">
        <v>499</v>
      </c>
      <c r="E40" t="s">
        <v>432</v>
      </c>
      <c r="F40" t="s">
        <v>492</v>
      </c>
    </row>
    <row r="41" spans="1:6" x14ac:dyDescent="0.25">
      <c r="A41" t="s">
        <v>473</v>
      </c>
      <c r="B41" t="s">
        <v>492</v>
      </c>
      <c r="C41" t="s">
        <v>499</v>
      </c>
      <c r="D41" t="s">
        <v>499</v>
      </c>
      <c r="E41" t="s">
        <v>432</v>
      </c>
      <c r="F41" t="s">
        <v>492</v>
      </c>
    </row>
    <row r="42" spans="1:6" x14ac:dyDescent="0.25">
      <c r="A42" t="s">
        <v>474</v>
      </c>
      <c r="B42" t="s">
        <v>492</v>
      </c>
      <c r="C42" t="s">
        <v>499</v>
      </c>
      <c r="D42" t="s">
        <v>499</v>
      </c>
      <c r="E42" t="s">
        <v>432</v>
      </c>
      <c r="F42" t="s">
        <v>492</v>
      </c>
    </row>
    <row r="43" spans="1:6" x14ac:dyDescent="0.25">
      <c r="A43" t="s">
        <v>475</v>
      </c>
      <c r="B43" t="s">
        <v>492</v>
      </c>
      <c r="C43" t="s">
        <v>499</v>
      </c>
      <c r="D43" t="s">
        <v>499</v>
      </c>
      <c r="E43" t="s">
        <v>432</v>
      </c>
      <c r="F43" t="s">
        <v>492</v>
      </c>
    </row>
    <row r="44" spans="1:6" x14ac:dyDescent="0.25">
      <c r="A44" t="s">
        <v>476</v>
      </c>
      <c r="B44" t="s">
        <v>492</v>
      </c>
      <c r="C44" t="s">
        <v>499</v>
      </c>
      <c r="D44" t="s">
        <v>499</v>
      </c>
      <c r="E44" t="s">
        <v>432</v>
      </c>
      <c r="F44" t="s">
        <v>492</v>
      </c>
    </row>
    <row r="45" spans="1:6" x14ac:dyDescent="0.25">
      <c r="A45" t="s">
        <v>477</v>
      </c>
      <c r="B45" t="s">
        <v>492</v>
      </c>
      <c r="C45" t="s">
        <v>499</v>
      </c>
      <c r="D45" t="s">
        <v>499</v>
      </c>
      <c r="E45" t="s">
        <v>432</v>
      </c>
      <c r="F45" t="s">
        <v>492</v>
      </c>
    </row>
    <row r="46" spans="1:6" x14ac:dyDescent="0.25">
      <c r="A46" t="s">
        <v>478</v>
      </c>
      <c r="B46" t="s">
        <v>492</v>
      </c>
      <c r="C46" t="s">
        <v>499</v>
      </c>
      <c r="D46" t="s">
        <v>499</v>
      </c>
      <c r="E46" t="s">
        <v>432</v>
      </c>
      <c r="F46" t="s">
        <v>492</v>
      </c>
    </row>
    <row r="47" spans="1:6" x14ac:dyDescent="0.25">
      <c r="A47" t="s">
        <v>479</v>
      </c>
      <c r="B47" t="s">
        <v>492</v>
      </c>
      <c r="C47" t="s">
        <v>499</v>
      </c>
      <c r="D47" t="s">
        <v>499</v>
      </c>
      <c r="E47" t="s">
        <v>432</v>
      </c>
      <c r="F47" t="s">
        <v>492</v>
      </c>
    </row>
    <row r="48" spans="1:6" x14ac:dyDescent="0.25">
      <c r="A48" t="s">
        <v>480</v>
      </c>
      <c r="B48" t="s">
        <v>492</v>
      </c>
      <c r="C48" t="s">
        <v>499</v>
      </c>
      <c r="D48" t="s">
        <v>499</v>
      </c>
      <c r="E48" t="s">
        <v>432</v>
      </c>
      <c r="F48" t="s">
        <v>492</v>
      </c>
    </row>
    <row r="49" spans="1:6" x14ac:dyDescent="0.25">
      <c r="A49" t="s">
        <v>481</v>
      </c>
      <c r="B49" t="s">
        <v>492</v>
      </c>
      <c r="C49" t="s">
        <v>499</v>
      </c>
      <c r="D49" t="s">
        <v>499</v>
      </c>
      <c r="E49" t="s">
        <v>432</v>
      </c>
      <c r="F49" t="s">
        <v>492</v>
      </c>
    </row>
    <row r="50" spans="1:6" x14ac:dyDescent="0.25">
      <c r="A50" t="s">
        <v>482</v>
      </c>
      <c r="B50" t="s">
        <v>492</v>
      </c>
      <c r="C50" t="s">
        <v>499</v>
      </c>
      <c r="D50" t="s">
        <v>499</v>
      </c>
      <c r="E50" t="s">
        <v>432</v>
      </c>
      <c r="F50" t="s">
        <v>492</v>
      </c>
    </row>
    <row r="51" spans="1:6" x14ac:dyDescent="0.25">
      <c r="A51" t="s">
        <v>483</v>
      </c>
      <c r="B51" t="s">
        <v>492</v>
      </c>
      <c r="C51" t="s">
        <v>499</v>
      </c>
      <c r="D51" t="s">
        <v>499</v>
      </c>
      <c r="E51" t="s">
        <v>432</v>
      </c>
      <c r="F51" t="s">
        <v>492</v>
      </c>
    </row>
    <row r="52" spans="1:6" x14ac:dyDescent="0.25">
      <c r="A52" t="s">
        <v>484</v>
      </c>
      <c r="B52" t="s">
        <v>492</v>
      </c>
      <c r="C52" t="s">
        <v>499</v>
      </c>
      <c r="D52" t="s">
        <v>499</v>
      </c>
      <c r="E52" t="s">
        <v>432</v>
      </c>
      <c r="F52" t="s">
        <v>492</v>
      </c>
    </row>
    <row r="53" spans="1:6" x14ac:dyDescent="0.25">
      <c r="A53" t="s">
        <v>485</v>
      </c>
      <c r="B53" t="s">
        <v>492</v>
      </c>
      <c r="C53" t="s">
        <v>499</v>
      </c>
      <c r="D53" t="s">
        <v>499</v>
      </c>
      <c r="E53" t="s">
        <v>432</v>
      </c>
      <c r="F53" t="s">
        <v>492</v>
      </c>
    </row>
    <row r="54" spans="1:6" x14ac:dyDescent="0.25">
      <c r="A54" t="s">
        <v>486</v>
      </c>
      <c r="B54" t="s">
        <v>492</v>
      </c>
      <c r="C54" t="s">
        <v>499</v>
      </c>
      <c r="D54" t="s">
        <v>499</v>
      </c>
      <c r="E54" t="s">
        <v>432</v>
      </c>
      <c r="F54" t="s">
        <v>492</v>
      </c>
    </row>
    <row r="55" spans="1:6" x14ac:dyDescent="0.25">
      <c r="A55" t="s">
        <v>487</v>
      </c>
      <c r="B55" t="s">
        <v>492</v>
      </c>
      <c r="C55" t="s">
        <v>499</v>
      </c>
      <c r="D55" t="s">
        <v>499</v>
      </c>
      <c r="E55" t="s">
        <v>432</v>
      </c>
      <c r="F55" t="s">
        <v>492</v>
      </c>
    </row>
    <row r="56" spans="1:6" x14ac:dyDescent="0.25">
      <c r="A56" t="s">
        <v>488</v>
      </c>
      <c r="B56" t="s">
        <v>492</v>
      </c>
      <c r="C56" t="s">
        <v>499</v>
      </c>
      <c r="D56" t="s">
        <v>499</v>
      </c>
      <c r="E56" t="s">
        <v>432</v>
      </c>
      <c r="F56" t="s">
        <v>492</v>
      </c>
    </row>
    <row r="57" spans="1:6" x14ac:dyDescent="0.25">
      <c r="A57" t="s">
        <v>489</v>
      </c>
      <c r="B57" t="s">
        <v>492</v>
      </c>
      <c r="C57" t="s">
        <v>499</v>
      </c>
      <c r="D57" t="s">
        <v>499</v>
      </c>
      <c r="E57" t="s">
        <v>432</v>
      </c>
      <c r="F57" t="s">
        <v>492</v>
      </c>
    </row>
    <row r="58" spans="1:6" x14ac:dyDescent="0.25">
      <c r="A58" t="s">
        <v>490</v>
      </c>
      <c r="B58" t="s">
        <v>492</v>
      </c>
      <c r="C58" t="s">
        <v>499</v>
      </c>
      <c r="D58" t="s">
        <v>499</v>
      </c>
      <c r="E58" t="s">
        <v>432</v>
      </c>
      <c r="F58" t="s">
        <v>492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t="s">
        <v>7</v>
      </c>
      <c r="B4" t="s">
        <v>492</v>
      </c>
      <c r="C4" t="s">
        <v>499</v>
      </c>
      <c r="D4" t="s">
        <v>499</v>
      </c>
      <c r="E4" t="s">
        <v>432</v>
      </c>
      <c r="F4" t="s">
        <v>492</v>
      </c>
    </row>
    <row r="5" spans="1:6" x14ac:dyDescent="0.25">
      <c r="A5" t="s">
        <v>10</v>
      </c>
      <c r="B5" t="s">
        <v>492</v>
      </c>
      <c r="C5" t="s">
        <v>499</v>
      </c>
      <c r="D5" t="s">
        <v>499</v>
      </c>
      <c r="E5" t="s">
        <v>432</v>
      </c>
      <c r="F5" t="s">
        <v>492</v>
      </c>
    </row>
    <row r="6" spans="1:6" x14ac:dyDescent="0.25">
      <c r="A6" t="s">
        <v>434</v>
      </c>
      <c r="B6" t="s">
        <v>492</v>
      </c>
      <c r="C6" t="s">
        <v>499</v>
      </c>
      <c r="D6" t="s">
        <v>499</v>
      </c>
      <c r="E6" t="s">
        <v>432</v>
      </c>
      <c r="F6" t="s">
        <v>492</v>
      </c>
    </row>
    <row r="7" spans="1:6" x14ac:dyDescent="0.25">
      <c r="A7" t="s">
        <v>8</v>
      </c>
      <c r="B7" t="s">
        <v>492</v>
      </c>
      <c r="C7" t="s">
        <v>499</v>
      </c>
      <c r="D7">
        <v>0</v>
      </c>
      <c r="E7" t="s">
        <v>432</v>
      </c>
      <c r="F7" t="s">
        <v>492</v>
      </c>
    </row>
    <row r="8" spans="1:6" x14ac:dyDescent="0.25">
      <c r="A8" t="s">
        <v>435</v>
      </c>
      <c r="B8" t="s">
        <v>492</v>
      </c>
      <c r="C8" t="s">
        <v>499</v>
      </c>
      <c r="D8" t="s">
        <v>499</v>
      </c>
      <c r="E8" t="s">
        <v>432</v>
      </c>
      <c r="F8" t="s">
        <v>492</v>
      </c>
    </row>
    <row r="9" spans="1:6" x14ac:dyDescent="0.25">
      <c r="A9" t="s">
        <v>11</v>
      </c>
      <c r="B9" t="s">
        <v>492</v>
      </c>
      <c r="C9" t="s">
        <v>499</v>
      </c>
      <c r="D9" t="s">
        <v>499</v>
      </c>
      <c r="E9" t="s">
        <v>432</v>
      </c>
      <c r="F9" t="s">
        <v>492</v>
      </c>
    </row>
    <row r="10" spans="1:6" x14ac:dyDescent="0.25">
      <c r="A10" t="s">
        <v>436</v>
      </c>
      <c r="B10" t="s">
        <v>492</v>
      </c>
      <c r="C10" t="s">
        <v>499</v>
      </c>
      <c r="D10" t="s">
        <v>499</v>
      </c>
      <c r="E10" t="s">
        <v>432</v>
      </c>
      <c r="F10" t="s">
        <v>492</v>
      </c>
    </row>
    <row r="11" spans="1:6" x14ac:dyDescent="0.25">
      <c r="A11" t="s">
        <v>438</v>
      </c>
      <c r="B11" t="s">
        <v>492</v>
      </c>
      <c r="C11" t="s">
        <v>499</v>
      </c>
      <c r="D11" t="s">
        <v>499</v>
      </c>
      <c r="E11" t="s">
        <v>432</v>
      </c>
      <c r="F11" t="s">
        <v>492</v>
      </c>
    </row>
    <row r="12" spans="1:6" x14ac:dyDescent="0.25">
      <c r="A12" t="s">
        <v>9</v>
      </c>
      <c r="B12" t="s">
        <v>492</v>
      </c>
      <c r="C12" t="s">
        <v>499</v>
      </c>
      <c r="D12" t="s">
        <v>499</v>
      </c>
      <c r="E12" t="s">
        <v>432</v>
      </c>
      <c r="F12" t="s">
        <v>492</v>
      </c>
    </row>
    <row r="13" spans="1:6" x14ac:dyDescent="0.25">
      <c r="A13" t="s">
        <v>12</v>
      </c>
      <c r="B13" t="s">
        <v>492</v>
      </c>
      <c r="C13" t="s">
        <v>499</v>
      </c>
      <c r="D13" t="s">
        <v>499</v>
      </c>
      <c r="E13" t="s">
        <v>432</v>
      </c>
      <c r="F13" t="s">
        <v>492</v>
      </c>
    </row>
    <row r="14" spans="1:6" x14ac:dyDescent="0.25">
      <c r="A14" t="s">
        <v>440</v>
      </c>
      <c r="B14" t="s">
        <v>492</v>
      </c>
      <c r="C14" t="s">
        <v>499</v>
      </c>
      <c r="D14" t="s">
        <v>499</v>
      </c>
      <c r="E14" t="s">
        <v>432</v>
      </c>
      <c r="F14" t="s">
        <v>492</v>
      </c>
    </row>
    <row r="15" spans="1:6" x14ac:dyDescent="0.25">
      <c r="A15" t="s">
        <v>441</v>
      </c>
      <c r="B15" t="s">
        <v>492</v>
      </c>
      <c r="C15" t="s">
        <v>499</v>
      </c>
      <c r="D15" t="s">
        <v>499</v>
      </c>
      <c r="E15" t="s">
        <v>432</v>
      </c>
      <c r="F15" t="s">
        <v>492</v>
      </c>
    </row>
    <row r="16" spans="1:6" x14ac:dyDescent="0.25">
      <c r="A16" t="s">
        <v>13</v>
      </c>
      <c r="B16" t="s">
        <v>492</v>
      </c>
      <c r="C16" t="s">
        <v>499</v>
      </c>
      <c r="D16" t="s">
        <v>499</v>
      </c>
      <c r="E16" t="s">
        <v>432</v>
      </c>
      <c r="F16" t="s">
        <v>492</v>
      </c>
    </row>
    <row r="17" spans="1:6" x14ac:dyDescent="0.25">
      <c r="A17" t="s">
        <v>14</v>
      </c>
      <c r="B17" t="s">
        <v>492</v>
      </c>
      <c r="C17" t="s">
        <v>499</v>
      </c>
      <c r="D17" t="s">
        <v>499</v>
      </c>
      <c r="E17" t="s">
        <v>432</v>
      </c>
      <c r="F17" t="s">
        <v>492</v>
      </c>
    </row>
    <row r="18" spans="1:6" x14ac:dyDescent="0.25">
      <c r="A18" t="s">
        <v>443</v>
      </c>
      <c r="B18" t="s">
        <v>492</v>
      </c>
      <c r="C18" t="s">
        <v>499</v>
      </c>
      <c r="D18" t="s">
        <v>499</v>
      </c>
      <c r="E18" t="s">
        <v>432</v>
      </c>
      <c r="F18" t="s">
        <v>492</v>
      </c>
    </row>
    <row r="19" spans="1:6" x14ac:dyDescent="0.25">
      <c r="A19" t="s">
        <v>445</v>
      </c>
      <c r="B19" t="s">
        <v>492</v>
      </c>
      <c r="C19" t="s">
        <v>499</v>
      </c>
      <c r="D19" t="s">
        <v>499</v>
      </c>
      <c r="E19" t="s">
        <v>432</v>
      </c>
      <c r="F19" t="s">
        <v>492</v>
      </c>
    </row>
    <row r="20" spans="1:6" x14ac:dyDescent="0.25">
      <c r="A20" t="s">
        <v>446</v>
      </c>
      <c r="B20" t="s">
        <v>492</v>
      </c>
      <c r="C20" t="s">
        <v>499</v>
      </c>
      <c r="D20" t="s">
        <v>499</v>
      </c>
      <c r="E20" t="s">
        <v>432</v>
      </c>
      <c r="F20" t="s">
        <v>492</v>
      </c>
    </row>
    <row r="21" spans="1:6" x14ac:dyDescent="0.25">
      <c r="A21" t="s">
        <v>447</v>
      </c>
      <c r="B21" t="s">
        <v>492</v>
      </c>
      <c r="C21" t="s">
        <v>499</v>
      </c>
      <c r="D21" t="s">
        <v>499</v>
      </c>
      <c r="E21" t="s">
        <v>432</v>
      </c>
      <c r="F21" t="s">
        <v>492</v>
      </c>
    </row>
    <row r="22" spans="1:6" x14ac:dyDescent="0.25">
      <c r="A22" t="s">
        <v>449</v>
      </c>
      <c r="B22" t="s">
        <v>492</v>
      </c>
      <c r="C22" t="s">
        <v>499</v>
      </c>
      <c r="D22" t="s">
        <v>499</v>
      </c>
      <c r="E22" t="s">
        <v>432</v>
      </c>
      <c r="F22" t="s">
        <v>492</v>
      </c>
    </row>
    <row r="23" spans="1:6" x14ac:dyDescent="0.25">
      <c r="A23" t="s">
        <v>451</v>
      </c>
      <c r="B23" t="s">
        <v>492</v>
      </c>
      <c r="C23" t="s">
        <v>499</v>
      </c>
      <c r="D23" t="s">
        <v>499</v>
      </c>
      <c r="E23" t="s">
        <v>432</v>
      </c>
      <c r="F23" t="s">
        <v>492</v>
      </c>
    </row>
    <row r="24" spans="1:6" x14ac:dyDescent="0.25">
      <c r="A24" t="s">
        <v>453</v>
      </c>
      <c r="B24" t="s">
        <v>492</v>
      </c>
      <c r="C24" t="s">
        <v>499</v>
      </c>
      <c r="D24" t="s">
        <v>499</v>
      </c>
      <c r="E24" t="s">
        <v>432</v>
      </c>
      <c r="F24" t="s">
        <v>492</v>
      </c>
    </row>
    <row r="25" spans="1:6" x14ac:dyDescent="0.25">
      <c r="A25" t="s">
        <v>455</v>
      </c>
      <c r="B25" t="s">
        <v>492</v>
      </c>
      <c r="C25" t="s">
        <v>499</v>
      </c>
      <c r="D25" t="s">
        <v>499</v>
      </c>
      <c r="E25" t="s">
        <v>432</v>
      </c>
      <c r="F25" t="s">
        <v>492</v>
      </c>
    </row>
    <row r="26" spans="1:6" x14ac:dyDescent="0.25">
      <c r="A26" t="s">
        <v>456</v>
      </c>
      <c r="B26" t="s">
        <v>492</v>
      </c>
      <c r="C26" t="s">
        <v>499</v>
      </c>
      <c r="D26" t="s">
        <v>499</v>
      </c>
      <c r="E26" t="s">
        <v>432</v>
      </c>
      <c r="F26" t="s">
        <v>492</v>
      </c>
    </row>
    <row r="27" spans="1:6" x14ac:dyDescent="0.25">
      <c r="A27" t="s">
        <v>457</v>
      </c>
      <c r="B27" t="s">
        <v>492</v>
      </c>
      <c r="C27" t="s">
        <v>499</v>
      </c>
      <c r="D27" t="s">
        <v>499</v>
      </c>
      <c r="E27" t="s">
        <v>432</v>
      </c>
      <c r="F27" t="s">
        <v>492</v>
      </c>
    </row>
    <row r="28" spans="1:6" x14ac:dyDescent="0.25">
      <c r="A28" t="s">
        <v>458</v>
      </c>
      <c r="B28" t="s">
        <v>492</v>
      </c>
      <c r="C28" t="s">
        <v>499</v>
      </c>
      <c r="D28" t="s">
        <v>499</v>
      </c>
      <c r="E28" t="s">
        <v>432</v>
      </c>
      <c r="F28" t="s">
        <v>492</v>
      </c>
    </row>
    <row r="29" spans="1:6" x14ac:dyDescent="0.25">
      <c r="A29" t="s">
        <v>460</v>
      </c>
      <c r="B29" t="s">
        <v>492</v>
      </c>
      <c r="C29" t="s">
        <v>499</v>
      </c>
      <c r="D29" t="s">
        <v>499</v>
      </c>
      <c r="E29" t="s">
        <v>432</v>
      </c>
      <c r="F29" t="s">
        <v>492</v>
      </c>
    </row>
    <row r="30" spans="1:6" x14ac:dyDescent="0.25">
      <c r="A30" t="s">
        <v>461</v>
      </c>
      <c r="B30" t="s">
        <v>492</v>
      </c>
      <c r="C30" t="s">
        <v>499</v>
      </c>
      <c r="D30" t="s">
        <v>499</v>
      </c>
      <c r="E30" t="s">
        <v>432</v>
      </c>
      <c r="F30" t="s">
        <v>492</v>
      </c>
    </row>
    <row r="31" spans="1:6" x14ac:dyDescent="0.25">
      <c r="A31" t="s">
        <v>463</v>
      </c>
      <c r="B31" t="s">
        <v>492</v>
      </c>
      <c r="C31" t="s">
        <v>499</v>
      </c>
      <c r="D31" t="s">
        <v>499</v>
      </c>
      <c r="E31" t="s">
        <v>432</v>
      </c>
      <c r="F31" t="s">
        <v>492</v>
      </c>
    </row>
    <row r="32" spans="1:6" x14ac:dyDescent="0.25">
      <c r="A32" t="s">
        <v>464</v>
      </c>
      <c r="B32" t="s">
        <v>492</v>
      </c>
      <c r="C32" t="s">
        <v>499</v>
      </c>
      <c r="D32" t="s">
        <v>499</v>
      </c>
      <c r="E32" t="s">
        <v>432</v>
      </c>
      <c r="F32" t="s">
        <v>492</v>
      </c>
    </row>
    <row r="33" spans="1:6" x14ac:dyDescent="0.25">
      <c r="A33" t="s">
        <v>465</v>
      </c>
      <c r="B33" t="s">
        <v>492</v>
      </c>
      <c r="C33" t="s">
        <v>499</v>
      </c>
      <c r="D33" t="s">
        <v>499</v>
      </c>
      <c r="E33" t="s">
        <v>432</v>
      </c>
      <c r="F33" t="s">
        <v>492</v>
      </c>
    </row>
    <row r="34" spans="1:6" x14ac:dyDescent="0.25">
      <c r="A34" t="s">
        <v>466</v>
      </c>
      <c r="B34" t="s">
        <v>492</v>
      </c>
      <c r="C34" t="s">
        <v>499</v>
      </c>
      <c r="D34" t="s">
        <v>499</v>
      </c>
      <c r="E34" t="s">
        <v>432</v>
      </c>
      <c r="F34" t="s">
        <v>492</v>
      </c>
    </row>
    <row r="35" spans="1:6" x14ac:dyDescent="0.25">
      <c r="A35" t="s">
        <v>467</v>
      </c>
      <c r="B35" t="s">
        <v>492</v>
      </c>
      <c r="C35" t="s">
        <v>499</v>
      </c>
      <c r="D35" t="s">
        <v>499</v>
      </c>
      <c r="E35" t="s">
        <v>432</v>
      </c>
      <c r="F35" t="s">
        <v>492</v>
      </c>
    </row>
    <row r="36" spans="1:6" x14ac:dyDescent="0.25">
      <c r="A36" t="s">
        <v>468</v>
      </c>
      <c r="B36" t="s">
        <v>492</v>
      </c>
      <c r="C36" t="s">
        <v>499</v>
      </c>
      <c r="D36" t="s">
        <v>499</v>
      </c>
      <c r="E36" t="s">
        <v>432</v>
      </c>
      <c r="F36" t="s">
        <v>492</v>
      </c>
    </row>
    <row r="37" spans="1:6" x14ac:dyDescent="0.25">
      <c r="A37" t="s">
        <v>469</v>
      </c>
      <c r="B37" t="s">
        <v>492</v>
      </c>
      <c r="C37" t="s">
        <v>499</v>
      </c>
      <c r="D37" t="s">
        <v>499</v>
      </c>
      <c r="E37" t="s">
        <v>432</v>
      </c>
      <c r="F37" t="s">
        <v>492</v>
      </c>
    </row>
    <row r="38" spans="1:6" x14ac:dyDescent="0.25">
      <c r="A38" t="s">
        <v>470</v>
      </c>
      <c r="B38" t="s">
        <v>492</v>
      </c>
      <c r="C38" t="s">
        <v>499</v>
      </c>
      <c r="D38" t="s">
        <v>499</v>
      </c>
      <c r="E38" t="s">
        <v>432</v>
      </c>
      <c r="F38" t="s">
        <v>492</v>
      </c>
    </row>
    <row r="39" spans="1:6" x14ac:dyDescent="0.25">
      <c r="A39" t="s">
        <v>471</v>
      </c>
      <c r="B39" t="s">
        <v>492</v>
      </c>
      <c r="C39" t="s">
        <v>499</v>
      </c>
      <c r="D39" t="s">
        <v>499</v>
      </c>
      <c r="E39" t="s">
        <v>432</v>
      </c>
      <c r="F39" t="s">
        <v>492</v>
      </c>
    </row>
    <row r="40" spans="1:6" x14ac:dyDescent="0.25">
      <c r="A40" t="s">
        <v>472</v>
      </c>
      <c r="B40" t="s">
        <v>492</v>
      </c>
      <c r="C40" t="s">
        <v>499</v>
      </c>
      <c r="D40" t="s">
        <v>499</v>
      </c>
      <c r="E40" t="s">
        <v>432</v>
      </c>
      <c r="F40" t="s">
        <v>492</v>
      </c>
    </row>
    <row r="41" spans="1:6" x14ac:dyDescent="0.25">
      <c r="A41" t="s">
        <v>473</v>
      </c>
      <c r="B41" t="s">
        <v>492</v>
      </c>
      <c r="C41" t="s">
        <v>499</v>
      </c>
      <c r="D41" t="s">
        <v>499</v>
      </c>
      <c r="E41" t="s">
        <v>432</v>
      </c>
      <c r="F41" t="s">
        <v>492</v>
      </c>
    </row>
    <row r="42" spans="1:6" x14ac:dyDescent="0.25">
      <c r="A42" t="s">
        <v>474</v>
      </c>
      <c r="B42" t="s">
        <v>492</v>
      </c>
      <c r="C42" t="s">
        <v>499</v>
      </c>
      <c r="D42" t="s">
        <v>499</v>
      </c>
      <c r="E42" t="s">
        <v>432</v>
      </c>
      <c r="F42" t="s">
        <v>492</v>
      </c>
    </row>
    <row r="43" spans="1:6" x14ac:dyDescent="0.25">
      <c r="A43" t="s">
        <v>475</v>
      </c>
      <c r="B43" t="s">
        <v>492</v>
      </c>
      <c r="C43" t="s">
        <v>499</v>
      </c>
      <c r="D43" t="s">
        <v>499</v>
      </c>
      <c r="E43" t="s">
        <v>432</v>
      </c>
      <c r="F43" t="s">
        <v>492</v>
      </c>
    </row>
    <row r="44" spans="1:6" x14ac:dyDescent="0.25">
      <c r="A44" t="s">
        <v>476</v>
      </c>
      <c r="B44" t="s">
        <v>492</v>
      </c>
      <c r="C44" t="s">
        <v>499</v>
      </c>
      <c r="D44" t="s">
        <v>499</v>
      </c>
      <c r="E44" t="s">
        <v>432</v>
      </c>
      <c r="F44" t="s">
        <v>492</v>
      </c>
    </row>
    <row r="45" spans="1:6" x14ac:dyDescent="0.25">
      <c r="A45" t="s">
        <v>477</v>
      </c>
      <c r="B45" t="s">
        <v>492</v>
      </c>
      <c r="C45" t="s">
        <v>499</v>
      </c>
      <c r="D45" t="s">
        <v>499</v>
      </c>
      <c r="E45" t="s">
        <v>432</v>
      </c>
      <c r="F45" t="s">
        <v>492</v>
      </c>
    </row>
    <row r="46" spans="1:6" x14ac:dyDescent="0.25">
      <c r="A46" t="s">
        <v>478</v>
      </c>
      <c r="B46" t="s">
        <v>492</v>
      </c>
      <c r="C46" t="s">
        <v>499</v>
      </c>
      <c r="D46" t="s">
        <v>499</v>
      </c>
      <c r="E46" t="s">
        <v>432</v>
      </c>
      <c r="F46" t="s">
        <v>492</v>
      </c>
    </row>
    <row r="47" spans="1:6" x14ac:dyDescent="0.25">
      <c r="A47" t="s">
        <v>479</v>
      </c>
      <c r="B47" t="s">
        <v>492</v>
      </c>
      <c r="C47" t="s">
        <v>499</v>
      </c>
      <c r="D47" t="s">
        <v>499</v>
      </c>
      <c r="E47" t="s">
        <v>432</v>
      </c>
      <c r="F47" t="s">
        <v>492</v>
      </c>
    </row>
    <row r="48" spans="1:6" x14ac:dyDescent="0.25">
      <c r="A48" t="s">
        <v>480</v>
      </c>
      <c r="B48" t="s">
        <v>492</v>
      </c>
      <c r="C48" t="s">
        <v>499</v>
      </c>
      <c r="D48" t="s">
        <v>499</v>
      </c>
      <c r="E48" t="s">
        <v>432</v>
      </c>
      <c r="F48" t="s">
        <v>492</v>
      </c>
    </row>
    <row r="49" spans="1:6" x14ac:dyDescent="0.25">
      <c r="A49" t="s">
        <v>481</v>
      </c>
      <c r="B49" t="s">
        <v>492</v>
      </c>
      <c r="C49" t="s">
        <v>499</v>
      </c>
      <c r="D49" t="s">
        <v>499</v>
      </c>
      <c r="E49" t="s">
        <v>432</v>
      </c>
      <c r="F49" t="s">
        <v>492</v>
      </c>
    </row>
    <row r="50" spans="1:6" x14ac:dyDescent="0.25">
      <c r="A50" t="s">
        <v>482</v>
      </c>
      <c r="B50" t="s">
        <v>492</v>
      </c>
      <c r="C50" t="s">
        <v>499</v>
      </c>
      <c r="D50" t="s">
        <v>499</v>
      </c>
      <c r="E50" t="s">
        <v>432</v>
      </c>
      <c r="F50" t="s">
        <v>492</v>
      </c>
    </row>
    <row r="51" spans="1:6" x14ac:dyDescent="0.25">
      <c r="A51" t="s">
        <v>483</v>
      </c>
      <c r="B51" t="s">
        <v>492</v>
      </c>
      <c r="C51" t="s">
        <v>499</v>
      </c>
      <c r="D51" t="s">
        <v>499</v>
      </c>
      <c r="E51" t="s">
        <v>432</v>
      </c>
      <c r="F51" t="s">
        <v>492</v>
      </c>
    </row>
    <row r="52" spans="1:6" x14ac:dyDescent="0.25">
      <c r="A52" t="s">
        <v>484</v>
      </c>
      <c r="B52" t="s">
        <v>492</v>
      </c>
      <c r="C52" t="s">
        <v>499</v>
      </c>
      <c r="D52" t="s">
        <v>499</v>
      </c>
      <c r="E52" t="s">
        <v>432</v>
      </c>
      <c r="F52" t="s">
        <v>492</v>
      </c>
    </row>
    <row r="53" spans="1:6" x14ac:dyDescent="0.25">
      <c r="A53" t="s">
        <v>485</v>
      </c>
      <c r="B53" t="s">
        <v>492</v>
      </c>
      <c r="C53" t="s">
        <v>499</v>
      </c>
      <c r="D53" t="s">
        <v>499</v>
      </c>
      <c r="E53" t="s">
        <v>432</v>
      </c>
      <c r="F53" t="s">
        <v>492</v>
      </c>
    </row>
    <row r="54" spans="1:6" x14ac:dyDescent="0.25">
      <c r="A54" t="s">
        <v>486</v>
      </c>
      <c r="B54" t="s">
        <v>492</v>
      </c>
      <c r="C54" t="s">
        <v>499</v>
      </c>
      <c r="D54" t="s">
        <v>499</v>
      </c>
      <c r="E54" t="s">
        <v>432</v>
      </c>
      <c r="F54" t="s">
        <v>492</v>
      </c>
    </row>
    <row r="55" spans="1:6" x14ac:dyDescent="0.25">
      <c r="A55" t="s">
        <v>487</v>
      </c>
      <c r="B55" t="s">
        <v>492</v>
      </c>
      <c r="C55" t="s">
        <v>499</v>
      </c>
      <c r="D55" t="s">
        <v>499</v>
      </c>
      <c r="E55" t="s">
        <v>432</v>
      </c>
      <c r="F55" t="s">
        <v>492</v>
      </c>
    </row>
    <row r="56" spans="1:6" x14ac:dyDescent="0.25">
      <c r="A56" t="s">
        <v>488</v>
      </c>
      <c r="B56" t="s">
        <v>492</v>
      </c>
      <c r="C56" t="s">
        <v>499</v>
      </c>
      <c r="D56" t="s">
        <v>499</v>
      </c>
      <c r="E56" t="s">
        <v>432</v>
      </c>
      <c r="F56" t="s">
        <v>492</v>
      </c>
    </row>
    <row r="57" spans="1:6" x14ac:dyDescent="0.25">
      <c r="A57" t="s">
        <v>489</v>
      </c>
      <c r="B57" t="s">
        <v>492</v>
      </c>
      <c r="C57" t="s">
        <v>499</v>
      </c>
      <c r="D57" t="s">
        <v>499</v>
      </c>
      <c r="E57" t="s">
        <v>432</v>
      </c>
      <c r="F57" t="s">
        <v>492</v>
      </c>
    </row>
    <row r="58" spans="1:6" x14ac:dyDescent="0.25">
      <c r="A58" t="s">
        <v>490</v>
      </c>
      <c r="B58" t="s">
        <v>492</v>
      </c>
      <c r="C58" t="s">
        <v>499</v>
      </c>
      <c r="D58" t="s">
        <v>499</v>
      </c>
      <c r="E58" t="s">
        <v>432</v>
      </c>
      <c r="F58" t="s">
        <v>492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492</v>
      </c>
      <c r="C4" t="s">
        <v>492</v>
      </c>
    </row>
    <row r="5" spans="1:3" x14ac:dyDescent="0.25">
      <c r="A5" t="s">
        <v>10</v>
      </c>
      <c r="B5" t="s">
        <v>492</v>
      </c>
      <c r="C5" t="s">
        <v>492</v>
      </c>
    </row>
    <row r="6" spans="1:3" x14ac:dyDescent="0.25">
      <c r="A6" t="s">
        <v>434</v>
      </c>
      <c r="B6" t="s">
        <v>492</v>
      </c>
      <c r="C6" t="s">
        <v>492</v>
      </c>
    </row>
    <row r="7" spans="1:3" x14ac:dyDescent="0.25">
      <c r="A7" t="s">
        <v>8</v>
      </c>
      <c r="B7" t="s">
        <v>492</v>
      </c>
      <c r="C7" t="s">
        <v>492</v>
      </c>
    </row>
    <row r="8" spans="1:3" x14ac:dyDescent="0.25">
      <c r="A8" t="s">
        <v>435</v>
      </c>
      <c r="B8" t="s">
        <v>492</v>
      </c>
      <c r="C8" t="s">
        <v>492</v>
      </c>
    </row>
    <row r="9" spans="1:3" x14ac:dyDescent="0.25">
      <c r="A9" t="s">
        <v>11</v>
      </c>
      <c r="B9" t="s">
        <v>492</v>
      </c>
      <c r="C9" t="s">
        <v>492</v>
      </c>
    </row>
    <row r="10" spans="1:3" x14ac:dyDescent="0.25">
      <c r="A10" t="s">
        <v>436</v>
      </c>
      <c r="B10" t="s">
        <v>492</v>
      </c>
      <c r="C10" t="s">
        <v>492</v>
      </c>
    </row>
    <row r="11" spans="1:3" x14ac:dyDescent="0.25">
      <c r="A11" t="s">
        <v>438</v>
      </c>
      <c r="B11" t="s">
        <v>492</v>
      </c>
      <c r="C11" t="s">
        <v>492</v>
      </c>
    </row>
    <row r="12" spans="1:3" x14ac:dyDescent="0.25">
      <c r="A12" t="s">
        <v>9</v>
      </c>
      <c r="B12" t="s">
        <v>492</v>
      </c>
      <c r="C12" t="s">
        <v>492</v>
      </c>
    </row>
    <row r="13" spans="1:3" x14ac:dyDescent="0.25">
      <c r="A13" t="s">
        <v>12</v>
      </c>
      <c r="B13" t="s">
        <v>492</v>
      </c>
      <c r="C13" t="s">
        <v>492</v>
      </c>
    </row>
    <row r="14" spans="1:3" x14ac:dyDescent="0.25">
      <c r="A14" t="s">
        <v>440</v>
      </c>
      <c r="B14" t="s">
        <v>492</v>
      </c>
      <c r="C14" t="s">
        <v>492</v>
      </c>
    </row>
    <row r="15" spans="1:3" x14ac:dyDescent="0.25">
      <c r="A15" t="s">
        <v>441</v>
      </c>
      <c r="B15" t="s">
        <v>492</v>
      </c>
      <c r="C15" t="s">
        <v>492</v>
      </c>
    </row>
    <row r="16" spans="1:3" x14ac:dyDescent="0.25">
      <c r="A16" t="s">
        <v>13</v>
      </c>
      <c r="B16" t="s">
        <v>492</v>
      </c>
      <c r="C16" t="s">
        <v>492</v>
      </c>
    </row>
    <row r="17" spans="1:3" x14ac:dyDescent="0.25">
      <c r="A17" t="s">
        <v>14</v>
      </c>
      <c r="B17" t="s">
        <v>492</v>
      </c>
      <c r="C17" t="s">
        <v>492</v>
      </c>
    </row>
    <row r="18" spans="1:3" x14ac:dyDescent="0.25">
      <c r="A18" t="s">
        <v>443</v>
      </c>
      <c r="B18" t="s">
        <v>492</v>
      </c>
      <c r="C18" t="s">
        <v>492</v>
      </c>
    </row>
    <row r="19" spans="1:3" x14ac:dyDescent="0.25">
      <c r="A19" t="s">
        <v>445</v>
      </c>
      <c r="B19" t="s">
        <v>492</v>
      </c>
      <c r="C19" t="s">
        <v>492</v>
      </c>
    </row>
    <row r="20" spans="1:3" x14ac:dyDescent="0.25">
      <c r="A20" t="s">
        <v>446</v>
      </c>
      <c r="B20" t="s">
        <v>492</v>
      </c>
      <c r="C20" t="s">
        <v>492</v>
      </c>
    </row>
    <row r="21" spans="1:3" x14ac:dyDescent="0.25">
      <c r="A21" t="s">
        <v>447</v>
      </c>
      <c r="B21" t="s">
        <v>492</v>
      </c>
      <c r="C21" t="s">
        <v>492</v>
      </c>
    </row>
    <row r="22" spans="1:3" x14ac:dyDescent="0.25">
      <c r="A22" t="s">
        <v>449</v>
      </c>
      <c r="B22" t="s">
        <v>492</v>
      </c>
      <c r="C22" t="s">
        <v>492</v>
      </c>
    </row>
    <row r="23" spans="1:3" x14ac:dyDescent="0.25">
      <c r="A23" t="s">
        <v>451</v>
      </c>
      <c r="B23" t="s">
        <v>492</v>
      </c>
      <c r="C23" t="s">
        <v>492</v>
      </c>
    </row>
    <row r="24" spans="1:3" x14ac:dyDescent="0.25">
      <c r="A24" t="s">
        <v>453</v>
      </c>
      <c r="B24" t="s">
        <v>492</v>
      </c>
      <c r="C24" t="s">
        <v>492</v>
      </c>
    </row>
    <row r="25" spans="1:3" x14ac:dyDescent="0.25">
      <c r="A25" t="s">
        <v>455</v>
      </c>
      <c r="B25" t="s">
        <v>492</v>
      </c>
      <c r="C25" t="s">
        <v>492</v>
      </c>
    </row>
    <row r="26" spans="1:3" x14ac:dyDescent="0.25">
      <c r="A26" t="s">
        <v>456</v>
      </c>
      <c r="B26" t="s">
        <v>492</v>
      </c>
      <c r="C26" t="s">
        <v>492</v>
      </c>
    </row>
    <row r="27" spans="1:3" x14ac:dyDescent="0.25">
      <c r="A27" t="s">
        <v>457</v>
      </c>
      <c r="B27" t="s">
        <v>492</v>
      </c>
      <c r="C27" t="s">
        <v>492</v>
      </c>
    </row>
    <row r="28" spans="1:3" x14ac:dyDescent="0.25">
      <c r="A28" t="s">
        <v>458</v>
      </c>
      <c r="B28" t="s">
        <v>492</v>
      </c>
      <c r="C28" t="s">
        <v>492</v>
      </c>
    </row>
    <row r="29" spans="1:3" x14ac:dyDescent="0.25">
      <c r="A29" t="s">
        <v>460</v>
      </c>
      <c r="B29" t="s">
        <v>492</v>
      </c>
      <c r="C29" t="s">
        <v>492</v>
      </c>
    </row>
    <row r="30" spans="1:3" x14ac:dyDescent="0.25">
      <c r="A30" t="s">
        <v>461</v>
      </c>
      <c r="B30" t="s">
        <v>492</v>
      </c>
      <c r="C30" t="s">
        <v>492</v>
      </c>
    </row>
    <row r="31" spans="1:3" x14ac:dyDescent="0.25">
      <c r="A31" t="s">
        <v>463</v>
      </c>
      <c r="B31" t="s">
        <v>492</v>
      </c>
      <c r="C31" t="s">
        <v>492</v>
      </c>
    </row>
    <row r="32" spans="1:3" x14ac:dyDescent="0.25">
      <c r="A32" t="s">
        <v>464</v>
      </c>
      <c r="B32" t="s">
        <v>492</v>
      </c>
      <c r="C32" t="s">
        <v>492</v>
      </c>
    </row>
    <row r="33" spans="1:3" x14ac:dyDescent="0.25">
      <c r="A33" t="s">
        <v>465</v>
      </c>
      <c r="B33" t="s">
        <v>492</v>
      </c>
      <c r="C33" t="s">
        <v>492</v>
      </c>
    </row>
    <row r="34" spans="1:3" x14ac:dyDescent="0.25">
      <c r="A34" t="s">
        <v>466</v>
      </c>
      <c r="B34" t="s">
        <v>492</v>
      </c>
      <c r="C34" t="s">
        <v>492</v>
      </c>
    </row>
    <row r="35" spans="1:3" x14ac:dyDescent="0.25">
      <c r="A35" t="s">
        <v>467</v>
      </c>
      <c r="B35" t="s">
        <v>492</v>
      </c>
      <c r="C35" t="s">
        <v>492</v>
      </c>
    </row>
    <row r="36" spans="1:3" x14ac:dyDescent="0.25">
      <c r="A36" t="s">
        <v>468</v>
      </c>
      <c r="B36" t="s">
        <v>492</v>
      </c>
      <c r="C36" t="s">
        <v>492</v>
      </c>
    </row>
    <row r="37" spans="1:3" x14ac:dyDescent="0.25">
      <c r="A37" t="s">
        <v>469</v>
      </c>
      <c r="B37" t="s">
        <v>492</v>
      </c>
      <c r="C37" t="s">
        <v>492</v>
      </c>
    </row>
    <row r="38" spans="1:3" x14ac:dyDescent="0.25">
      <c r="A38" t="s">
        <v>470</v>
      </c>
      <c r="B38" t="s">
        <v>492</v>
      </c>
      <c r="C38" t="s">
        <v>492</v>
      </c>
    </row>
    <row r="39" spans="1:3" x14ac:dyDescent="0.25">
      <c r="A39" t="s">
        <v>471</v>
      </c>
      <c r="B39" t="s">
        <v>492</v>
      </c>
      <c r="C39" t="s">
        <v>492</v>
      </c>
    </row>
    <row r="40" spans="1:3" x14ac:dyDescent="0.25">
      <c r="A40" t="s">
        <v>472</v>
      </c>
      <c r="B40" t="s">
        <v>492</v>
      </c>
      <c r="C40" t="s">
        <v>492</v>
      </c>
    </row>
    <row r="41" spans="1:3" x14ac:dyDescent="0.25">
      <c r="A41" t="s">
        <v>473</v>
      </c>
      <c r="B41" t="s">
        <v>492</v>
      </c>
      <c r="C41" t="s">
        <v>492</v>
      </c>
    </row>
    <row r="42" spans="1:3" x14ac:dyDescent="0.25">
      <c r="A42" t="s">
        <v>474</v>
      </c>
      <c r="B42" t="s">
        <v>492</v>
      </c>
      <c r="C42" t="s">
        <v>492</v>
      </c>
    </row>
    <row r="43" spans="1:3" x14ac:dyDescent="0.25">
      <c r="A43" t="s">
        <v>475</v>
      </c>
      <c r="B43" t="s">
        <v>492</v>
      </c>
      <c r="C43" t="s">
        <v>492</v>
      </c>
    </row>
    <row r="44" spans="1:3" x14ac:dyDescent="0.25">
      <c r="A44" t="s">
        <v>476</v>
      </c>
      <c r="B44" t="s">
        <v>492</v>
      </c>
      <c r="C44" t="s">
        <v>492</v>
      </c>
    </row>
    <row r="45" spans="1:3" x14ac:dyDescent="0.25">
      <c r="A45" t="s">
        <v>477</v>
      </c>
      <c r="B45" t="s">
        <v>492</v>
      </c>
      <c r="C45" t="s">
        <v>492</v>
      </c>
    </row>
    <row r="46" spans="1:3" x14ac:dyDescent="0.25">
      <c r="A46" t="s">
        <v>478</v>
      </c>
      <c r="B46" t="s">
        <v>492</v>
      </c>
      <c r="C46" t="s">
        <v>492</v>
      </c>
    </row>
    <row r="47" spans="1:3" x14ac:dyDescent="0.25">
      <c r="A47" t="s">
        <v>479</v>
      </c>
      <c r="B47" t="s">
        <v>492</v>
      </c>
      <c r="C47" t="s">
        <v>492</v>
      </c>
    </row>
    <row r="48" spans="1:3" x14ac:dyDescent="0.25">
      <c r="A48" t="s">
        <v>480</v>
      </c>
      <c r="B48" t="s">
        <v>492</v>
      </c>
      <c r="C48" t="s">
        <v>492</v>
      </c>
    </row>
    <row r="49" spans="1:3" x14ac:dyDescent="0.25">
      <c r="A49" t="s">
        <v>481</v>
      </c>
      <c r="B49" t="s">
        <v>492</v>
      </c>
      <c r="C49" t="s">
        <v>492</v>
      </c>
    </row>
    <row r="50" spans="1:3" x14ac:dyDescent="0.25">
      <c r="A50" t="s">
        <v>482</v>
      </c>
      <c r="B50" t="s">
        <v>492</v>
      </c>
      <c r="C50" t="s">
        <v>492</v>
      </c>
    </row>
    <row r="51" spans="1:3" x14ac:dyDescent="0.25">
      <c r="A51" t="s">
        <v>483</v>
      </c>
      <c r="B51" t="s">
        <v>492</v>
      </c>
      <c r="C51" t="s">
        <v>492</v>
      </c>
    </row>
    <row r="52" spans="1:3" x14ac:dyDescent="0.25">
      <c r="A52" t="s">
        <v>484</v>
      </c>
      <c r="B52" t="s">
        <v>492</v>
      </c>
      <c r="C52" t="s">
        <v>492</v>
      </c>
    </row>
    <row r="53" spans="1:3" x14ac:dyDescent="0.25">
      <c r="A53" t="s">
        <v>485</v>
      </c>
      <c r="B53" t="s">
        <v>492</v>
      </c>
      <c r="C53" t="s">
        <v>492</v>
      </c>
    </row>
    <row r="54" spans="1:3" x14ac:dyDescent="0.25">
      <c r="A54" t="s">
        <v>486</v>
      </c>
      <c r="B54" t="s">
        <v>492</v>
      </c>
      <c r="C54" t="s">
        <v>492</v>
      </c>
    </row>
    <row r="55" spans="1:3" x14ac:dyDescent="0.25">
      <c r="A55" t="s">
        <v>487</v>
      </c>
      <c r="B55" t="s">
        <v>492</v>
      </c>
      <c r="C55" t="s">
        <v>492</v>
      </c>
    </row>
    <row r="56" spans="1:3" x14ac:dyDescent="0.25">
      <c r="A56" t="s">
        <v>488</v>
      </c>
      <c r="B56" t="s">
        <v>492</v>
      </c>
      <c r="C56" t="s">
        <v>492</v>
      </c>
    </row>
    <row r="57" spans="1:3" x14ac:dyDescent="0.25">
      <c r="A57" t="s">
        <v>489</v>
      </c>
      <c r="B57" t="s">
        <v>492</v>
      </c>
      <c r="C57" t="s">
        <v>492</v>
      </c>
    </row>
    <row r="58" spans="1:3" x14ac:dyDescent="0.25">
      <c r="A58" t="s">
        <v>490</v>
      </c>
      <c r="B58" t="s">
        <v>492</v>
      </c>
      <c r="C58" t="s">
        <v>492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2019-01-15T22:59:16Z</dcterms:created>
  <dcterms:modified xsi:type="dcterms:W3CDTF">2019-03-05T18:37:32Z</dcterms:modified>
</cp:coreProperties>
</file>