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4to trimestre 2023\"/>
    </mc:Choice>
  </mc:AlternateContent>
  <bookViews>
    <workbookView xWindow="0" yWindow="0" windowWidth="10215" windowHeight="8880" tabRatio="939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calcChain.xml><?xml version="1.0" encoding="utf-8"?>
<calcChain xmlns="http://schemas.openxmlformats.org/spreadsheetml/2006/main">
  <c r="D55" i="9" l="1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C55" i="9"/>
  <c r="C54" i="9"/>
  <c r="C53" i="9"/>
  <c r="C52" i="9"/>
  <c r="C50" i="9"/>
  <c r="C51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</calcChain>
</file>

<file path=xl/sharedStrings.xml><?xml version="1.0" encoding="utf-8"?>
<sst xmlns="http://schemas.openxmlformats.org/spreadsheetml/2006/main" count="3107" uniqueCount="382">
  <si>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</si>
  <si>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</si>
  <si>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</si>
  <si>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</si>
  <si>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</si>
  <si>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</si>
  <si>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</si>
  <si>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</si>
  <si>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</si>
  <si>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</si>
  <si>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</si>
  <si>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</si>
  <si>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</si>
  <si>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</si>
  <si>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</si>
  <si>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</si>
  <si>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</si>
  <si>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</si>
  <si>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</si>
  <si>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</si>
  <si>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</si>
  <si>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</si>
  <si>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</si>
  <si>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</si>
  <si>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</si>
  <si>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</si>
  <si>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</si>
  <si>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</si>
  <si>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</si>
  <si>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</si>
  <si>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</si>
  <si>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</si>
  <si>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</si>
  <si>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</si>
  <si>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</si>
  <si>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</si>
  <si>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</si>
  <si>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</si>
  <si>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</si>
  <si>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</si>
  <si>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</si>
  <si>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</si>
  <si>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</si>
  <si>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</si>
  <si>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</si>
  <si>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</si>
  <si>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</si>
  <si>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</si>
  <si>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</si>
  <si>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</si>
  <si>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</si>
  <si>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</si>
  <si>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</si>
  <si>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</si>
  <si>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</si>
  <si>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</si>
  <si>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</si>
  <si>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</si>
  <si>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</si>
  <si>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</si>
  <si>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</si>
  <si>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</si>
  <si>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</si>
  <si>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</si>
  <si>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</si>
  <si>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</si>
  <si>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</si>
  <si>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</si>
  <si>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</si>
  <si>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</si>
  <si>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</si>
  <si>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</si>
  <si>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</si>
  <si>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</si>
  <si>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</si>
  <si>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</si>
  <si>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</si>
  <si>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</si>
  <si>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</si>
  <si>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</si>
  <si>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</si>
  <si>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</si>
  <si>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</si>
  <si>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</si>
  <si>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</si>
  <si>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</si>
  <si>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</si>
  <si>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</si>
  <si>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</si>
  <si>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</si>
  <si>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</si>
  <si>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</si>
  <si>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</si>
  <si>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</si>
  <si>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</si>
  <si>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</si>
  <si>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</si>
  <si>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</si>
  <si>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</si>
  <si>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</si>
  <si>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</si>
  <si>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</si>
  <si>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</si>
  <si>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</si>
  <si>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</si>
  <si>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</si>
  <si>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</si>
  <si>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</si>
  <si>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</si>
  <si>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</si>
  <si>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</si>
  <si>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</si>
  <si>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</si>
  <si>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</si>
  <si>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</si>
  <si>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</si>
  <si>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</si>
  <si>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</si>
  <si>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</si>
  <si>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</si>
  <si>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</si>
  <si>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</si>
  <si>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</si>
  <si>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</si>
  <si>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</si>
  <si>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</si>
  <si>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</si>
  <si>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</si>
  <si>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</si>
  <si>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</si>
  <si>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</si>
  <si>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</si>
  <si>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</si>
  <si>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</si>
  <si>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</si>
  <si>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</si>
  <si>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</si>
  <si>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</si>
  <si>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</si>
  <si>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</si>
  <si>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</si>
  <si>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</si>
  <si>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</si>
  <si>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</si>
  <si>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</si>
  <si>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</si>
  <si>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</si>
  <si>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</si>
  <si>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</si>
  <si>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</si>
  <si>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</si>
  <si>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</si>
  <si>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</si>
  <si>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</si>
  <si>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</si>
  <si>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</si>
  <si>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</si>
  <si>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</si>
  <si>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</si>
  <si>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</si>
  <si>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</si>
  <si>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</si>
  <si>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</si>
  <si>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</si>
  <si>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</si>
  <si>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</si>
  <si>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</si>
  <si>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</si>
  <si>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</si>
  <si>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</si>
  <si>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</si>
  <si>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</si>
  <si>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</si>
  <si>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</si>
  <si>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</si>
  <si>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</si>
  <si>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</si>
  <si>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</si>
  <si>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</si>
  <si>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</si>
  <si>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</si>
  <si>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</si>
  <si>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</si>
  <si>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</si>
  <si>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</si>
  <si>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</si>
  <si>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</si>
  <si>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</si>
  <si>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</si>
  <si>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</si>
  <si>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</si>
  <si>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</si>
  <si>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</si>
  <si>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</si>
  <si>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</si>
  <si>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</si>
  <si>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</si>
  <si>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</si>
  <si>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</si>
  <si>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</si>
  <si>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</si>
  <si>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</si>
  <si>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</si>
  <si>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</si>
  <si>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</si>
  <si>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</si>
  <si>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</si>
  <si>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</si>
  <si>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</si>
  <si>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</si>
  <si>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</si>
  <si>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</si>
  <si>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</si>
  <si>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</si>
  <si>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</si>
  <si>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</si>
  <si>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</si>
  <si>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</si>
  <si>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</si>
  <si>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</si>
  <si>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</si>
  <si>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</si>
  <si>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</si>
  <si>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</si>
  <si>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</si>
  <si>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SECRETARIA EJECUTIVA DE APOYO</t>
  </si>
  <si>
    <t>MARIA GUADALUPE</t>
  </si>
  <si>
    <t>HERRERA</t>
  </si>
  <si>
    <t>PEREZ</t>
  </si>
  <si>
    <t>ENLACE A</t>
  </si>
  <si>
    <t>ASESOR</t>
  </si>
  <si>
    <t>MARIA EUGENIA</t>
  </si>
  <si>
    <t>SANTIAGO</t>
  </si>
  <si>
    <t>CARPIO</t>
  </si>
  <si>
    <t>MANDO OPERATIVO G</t>
  </si>
  <si>
    <t>JEFE DE ÁREA</t>
  </si>
  <si>
    <t>ÁREA DE APOYO ADMINISTRATIVO</t>
  </si>
  <si>
    <t>MARLEN DEL ROSARIO</t>
  </si>
  <si>
    <t>ARRONIZ</t>
  </si>
  <si>
    <t>GOMEZ</t>
  </si>
  <si>
    <t>ANALISTA G</t>
  </si>
  <si>
    <t>ANALISTA TÉCNICO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</si>
  <si>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</si>
  <si>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</si>
  <si>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</si>
  <si>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</si>
  <si>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</si>
  <si>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</si>
  <si>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</si>
  <si>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</si>
  <si>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</si>
  <si>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</si>
  <si>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</si>
  <si>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</si>
  <si>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</si>
  <si>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VALERIA ESTEFANIA</t>
  </si>
  <si>
    <t>RODRIGUEZ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</si>
  <si>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</si>
  <si>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</si>
  <si>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</si>
  <si>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</si>
  <si>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</si>
  <si>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</si>
  <si>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</si>
  <si>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</si>
  <si>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</si>
  <si>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</si>
  <si>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NO APLICA</t>
  </si>
  <si>
    <t>ENLACE D</t>
  </si>
  <si>
    <t>JESSICA ALEJANDRA</t>
  </si>
  <si>
    <t xml:space="preserve">SARMIENTO </t>
  </si>
  <si>
    <t>GALLEGOS</t>
  </si>
  <si>
    <t>FRANCISCO JAVIER</t>
  </si>
  <si>
    <t xml:space="preserve">SANCHEZ </t>
  </si>
  <si>
    <t>CRUZ</t>
  </si>
  <si>
    <t>VICTOR MANUEL</t>
  </si>
  <si>
    <t xml:space="preserve">CHACON </t>
  </si>
  <si>
    <t>ROJAS</t>
  </si>
  <si>
    <t>OMAR</t>
  </si>
  <si>
    <t xml:space="preserve">SANTIAGO </t>
  </si>
  <si>
    <t>CHAMPO</t>
  </si>
  <si>
    <t>GABRIELA GUADALUPE</t>
  </si>
  <si>
    <t>HUERTA</t>
  </si>
  <si>
    <t>SILKE PAMELA</t>
  </si>
  <si>
    <t>ZAMORA</t>
  </si>
  <si>
    <t>JOSE IVAN</t>
  </si>
  <si>
    <t>PERLA ROMINA</t>
  </si>
  <si>
    <t xml:space="preserve">PIÑON </t>
  </si>
  <si>
    <t>SANCHEZ</t>
  </si>
  <si>
    <t>KAREN</t>
  </si>
  <si>
    <t>ORDOÑEZ</t>
  </si>
  <si>
    <t>FLORES</t>
  </si>
  <si>
    <t>BELEM</t>
  </si>
  <si>
    <t xml:space="preserve">CALVO  </t>
  </si>
  <si>
    <t>ESTRADA</t>
  </si>
  <si>
    <t>MIGUEL ANGEL</t>
  </si>
  <si>
    <t>YEPEZ</t>
  </si>
  <si>
    <t>MARTINEZ</t>
  </si>
  <si>
    <t>VERONICA NATIVIDAD</t>
  </si>
  <si>
    <t xml:space="preserve">GARCIA </t>
  </si>
  <si>
    <t>BALLINAS</t>
  </si>
  <si>
    <t>FABIAN</t>
  </si>
  <si>
    <t xml:space="preserve">HERNANDEZ </t>
  </si>
  <si>
    <t>CONSOSPO</t>
  </si>
  <si>
    <t>ARLETTE</t>
  </si>
  <si>
    <t xml:space="preserve">CASTILLO </t>
  </si>
  <si>
    <t>TRINIDAD</t>
  </si>
  <si>
    <t>ROGER</t>
  </si>
  <si>
    <t xml:space="preserve">GONZALEZ </t>
  </si>
  <si>
    <t>CHAVEZ</t>
  </si>
  <si>
    <t xml:space="preserve"> BELLO </t>
  </si>
  <si>
    <t>AQUINO</t>
  </si>
  <si>
    <t>MARIA SHANTAL</t>
  </si>
  <si>
    <t xml:space="preserve">NOVILLO </t>
  </si>
  <si>
    <t>ARCE</t>
  </si>
  <si>
    <t>JUAN CARLOS</t>
  </si>
  <si>
    <t>CANCINO</t>
  </si>
  <si>
    <t xml:space="preserve">DIRECCION DE PARTICIPACIÓN CIUDADANA EN LA PREVENCIÓN SOCIAL DE LA VIOLENCIA </t>
  </si>
  <si>
    <t xml:space="preserve">JUAN EMMANUEL </t>
  </si>
  <si>
    <t xml:space="preserve">MIRANDA </t>
  </si>
  <si>
    <t>ALBARRAN</t>
  </si>
  <si>
    <t xml:space="preserve">JORGE ARTURO </t>
  </si>
  <si>
    <t>CALDERON</t>
  </si>
  <si>
    <t>FIGUEROA</t>
  </si>
  <si>
    <t>JOSE CARLOS</t>
  </si>
  <si>
    <t>RUIZ</t>
  </si>
  <si>
    <t>AUXILIAR ADMINISTRATIVO C</t>
  </si>
  <si>
    <t>JOSE FIDENCIO</t>
  </si>
  <si>
    <t>VERA</t>
  </si>
  <si>
    <t xml:space="preserve">OMAR </t>
  </si>
  <si>
    <t>MONTERO</t>
  </si>
  <si>
    <t>SARY GUADALUPE</t>
  </si>
  <si>
    <t xml:space="preserve">SERRANO </t>
  </si>
  <si>
    <t>ALTUZAR</t>
  </si>
  <si>
    <t>CARLOS DANIEL</t>
  </si>
  <si>
    <t>MACIAS</t>
  </si>
  <si>
    <t xml:space="preserve">GUADALUPE IVONNE </t>
  </si>
  <si>
    <t xml:space="preserve">LEAL </t>
  </si>
  <si>
    <t>VAZQUEZ</t>
  </si>
  <si>
    <t>ANA GABRIELA</t>
  </si>
  <si>
    <t xml:space="preserve">RAMOS </t>
  </si>
  <si>
    <t xml:space="preserve">ANGEL MANUEL </t>
  </si>
  <si>
    <t xml:space="preserve">BELLO </t>
  </si>
  <si>
    <t xml:space="preserve">OLGA PATRICIA 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</si>
  <si>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</si>
  <si>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</si>
  <si>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</si>
  <si>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</si>
  <si>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</si>
  <si>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FRANCISCO JAVIER </t>
  </si>
  <si>
    <t>GONZALEZ</t>
  </si>
  <si>
    <t xml:space="preserve">MARIA CANDELARIA </t>
  </si>
  <si>
    <t xml:space="preserve">JIMENEZ </t>
  </si>
  <si>
    <t xml:space="preserve">DARINEL </t>
  </si>
  <si>
    <t>SARAOZ</t>
  </si>
  <si>
    <t xml:space="preserve">MARIA CONCEPCION </t>
  </si>
  <si>
    <t xml:space="preserve">DE LA CRUZ </t>
  </si>
  <si>
    <t xml:space="preserve">ANABEL </t>
  </si>
  <si>
    <t xml:space="preserve">COELLO </t>
  </si>
  <si>
    <t xml:space="preserve">ARMANDO </t>
  </si>
  <si>
    <t xml:space="preserve">OVANDO </t>
  </si>
  <si>
    <t xml:space="preserve">FRANCISCO </t>
  </si>
  <si>
    <t xml:space="preserve">PEREZ </t>
  </si>
  <si>
    <t>MN</t>
  </si>
  <si>
    <t>PREVISIÓN SOCIAL MÚLTIPLE</t>
  </si>
  <si>
    <t>MENSUAL</t>
  </si>
  <si>
    <t xml:space="preserve">NO SE GENERÓ INFORMACIÓN </t>
  </si>
  <si>
    <t>ND</t>
  </si>
  <si>
    <t>NO SE GENERÓ INFORMACIÓN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</si>
  <si>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</si>
  <si>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</si>
  <si>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</si>
  <si>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</si>
  <si>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</si>
  <si>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</si>
  <si>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</si>
  <si>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ESTÍMULO AL PERSONAL (ÚTILES ESCOLARES)</t>
  </si>
  <si>
    <t>INCENTIVO AL PERSONAL (MADRES)</t>
  </si>
  <si>
    <t>INCENTIVO AL PERSONAL (BURÓCRATA)</t>
  </si>
  <si>
    <t>REMUNERACIONES CORRESPONDIENTES AL TERCER TRIMESTRE DEL AÑO 2023.</t>
  </si>
  <si>
    <t>AUREA</t>
  </si>
  <si>
    <t>YESENIA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</si>
</sst>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5" borderId="0" xfId="0" applyFill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8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tabSelected="1" topLeftCell="Z2" zoomScale="80" zoomScaleNormal="80" workbookViewId="0">
      <selection activeCell="A67" sqref="A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8.42578125" customWidth="1"/>
    <col min="7" max="7" width="12" customWidth="1"/>
    <col min="8" max="8" width="23.8554687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8" customWidth="1"/>
    <col min="13" max="13" width="15.28515625" customWidth="1"/>
    <col min="14" max="14" width="15" customWidth="1"/>
    <col min="15" max="15" width="32.28515625" customWidth="1"/>
    <col min="16" max="16" width="17.42578125" customWidth="1"/>
    <col min="17" max="17" width="36" bestFit="1" customWidth="1"/>
    <col min="18" max="18" width="24.28515625" customWidth="1"/>
    <col min="19" max="26" width="28.7109375" customWidth="1"/>
    <col min="27" max="30" width="26.7109375" customWidth="1"/>
    <col min="31" max="31" width="35.7109375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5" t="s">
        <v>49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ht="77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45200</v>
      </c>
      <c r="C8" s="4">
        <v>45291</v>
      </c>
      <c r="D8" t="s">
        <v>84</v>
      </c>
      <c r="E8" s="5">
        <v>110201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95</v>
      </c>
      <c r="M8" t="s">
        <v>98</v>
      </c>
      <c r="N8">
        <v>22517.67</v>
      </c>
      <c r="O8" s="5" t="s">
        <v>363</v>
      </c>
      <c r="P8">
        <v>19741.73</v>
      </c>
      <c r="Q8" s="5" t="s">
        <v>363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236</v>
      </c>
      <c r="AF8" s="4">
        <v>45210</v>
      </c>
      <c r="AG8" s="4">
        <v>45210</v>
      </c>
      <c r="AH8" t="s">
        <v>379</v>
      </c>
    </row>
    <row r="9" spans="1:34" x14ac:dyDescent="0.25">
      <c r="A9">
        <v>2023</v>
      </c>
      <c r="B9" s="4">
        <v>45200</v>
      </c>
      <c r="C9" s="4">
        <v>45291</v>
      </c>
      <c r="D9" t="s">
        <v>85</v>
      </c>
      <c r="E9" s="5">
        <v>110902</v>
      </c>
      <c r="F9" t="s">
        <v>224</v>
      </c>
      <c r="G9" t="s">
        <v>225</v>
      </c>
      <c r="H9" t="s">
        <v>220</v>
      </c>
      <c r="I9" t="s">
        <v>226</v>
      </c>
      <c r="J9" t="s">
        <v>227</v>
      </c>
      <c r="K9" t="s">
        <v>228</v>
      </c>
      <c r="L9" t="s">
        <v>95</v>
      </c>
      <c r="M9" t="s">
        <v>98</v>
      </c>
      <c r="N9">
        <v>8577.84</v>
      </c>
      <c r="O9" s="5" t="s">
        <v>363</v>
      </c>
      <c r="P9">
        <v>8430.1</v>
      </c>
      <c r="Q9" s="5" t="s">
        <v>363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236</v>
      </c>
      <c r="AF9" s="4">
        <v>45210</v>
      </c>
      <c r="AG9" s="4">
        <v>45210</v>
      </c>
      <c r="AH9" s="8" t="s">
        <v>379</v>
      </c>
    </row>
    <row r="10" spans="1:34" x14ac:dyDescent="0.25">
      <c r="A10">
        <v>2023</v>
      </c>
      <c r="B10" s="4">
        <v>45200</v>
      </c>
      <c r="C10" s="4">
        <v>45291</v>
      </c>
      <c r="D10" t="s">
        <v>85</v>
      </c>
      <c r="E10" s="5">
        <v>110401</v>
      </c>
      <c r="F10" s="6" t="s">
        <v>229</v>
      </c>
      <c r="G10" t="s">
        <v>230</v>
      </c>
      <c r="H10" t="s">
        <v>220</v>
      </c>
      <c r="I10" t="s">
        <v>231</v>
      </c>
      <c r="J10" t="s">
        <v>232</v>
      </c>
      <c r="K10" t="s">
        <v>233</v>
      </c>
      <c r="L10" t="s">
        <v>95</v>
      </c>
      <c r="M10" t="s">
        <v>98</v>
      </c>
      <c r="N10">
        <v>15708.279999999999</v>
      </c>
      <c r="O10" s="5" t="s">
        <v>363</v>
      </c>
      <c r="P10">
        <v>14356.289999999999</v>
      </c>
      <c r="Q10" s="5" t="s">
        <v>363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236</v>
      </c>
      <c r="AF10" s="4">
        <v>45210</v>
      </c>
      <c r="AG10" s="4">
        <v>45210</v>
      </c>
      <c r="AH10" s="8" t="s">
        <v>379</v>
      </c>
    </row>
    <row r="11" spans="1:34" x14ac:dyDescent="0.25">
      <c r="A11">
        <v>2023</v>
      </c>
      <c r="B11" s="4">
        <v>45200</v>
      </c>
      <c r="C11" s="4">
        <v>45291</v>
      </c>
      <c r="D11" t="s">
        <v>85</v>
      </c>
      <c r="E11" s="5">
        <v>110507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  <c r="L11" t="s">
        <v>95</v>
      </c>
      <c r="M11" t="s">
        <v>98</v>
      </c>
      <c r="N11" s="7">
        <v>17337.84</v>
      </c>
      <c r="O11" s="5" t="s">
        <v>363</v>
      </c>
      <c r="P11">
        <v>15686.37</v>
      </c>
      <c r="Q11" s="5" t="s">
        <v>363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236</v>
      </c>
      <c r="AF11" s="4">
        <v>45210</v>
      </c>
      <c r="AG11" s="4">
        <v>45210</v>
      </c>
      <c r="AH11" s="8" t="s">
        <v>379</v>
      </c>
    </row>
    <row r="12" spans="1:34" x14ac:dyDescent="0.25">
      <c r="A12">
        <v>2023</v>
      </c>
      <c r="B12" s="4">
        <v>45200</v>
      </c>
      <c r="C12" s="4">
        <v>45291</v>
      </c>
      <c r="D12" t="s">
        <v>85</v>
      </c>
      <c r="E12" s="5">
        <v>110707</v>
      </c>
      <c r="F12" t="s">
        <v>240</v>
      </c>
      <c r="G12" t="s">
        <v>241</v>
      </c>
      <c r="H12" t="s">
        <v>236</v>
      </c>
      <c r="I12" t="s">
        <v>242</v>
      </c>
      <c r="J12" t="s">
        <v>243</v>
      </c>
      <c r="K12" t="s">
        <v>239</v>
      </c>
      <c r="L12" t="s">
        <v>96</v>
      </c>
      <c r="M12" t="s">
        <v>97</v>
      </c>
      <c r="N12" s="7">
        <v>16047.25</v>
      </c>
      <c r="O12" s="5" t="s">
        <v>363</v>
      </c>
      <c r="P12">
        <v>14632.92</v>
      </c>
      <c r="Q12" s="5" t="s">
        <v>363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236</v>
      </c>
      <c r="AF12" s="4">
        <v>45210</v>
      </c>
      <c r="AG12" s="4">
        <v>45210</v>
      </c>
      <c r="AH12" s="8" t="s">
        <v>379</v>
      </c>
    </row>
    <row r="13" spans="1:34" x14ac:dyDescent="0.25">
      <c r="A13">
        <v>2023</v>
      </c>
      <c r="B13" s="4">
        <v>45200</v>
      </c>
      <c r="C13" s="4">
        <v>45291</v>
      </c>
      <c r="D13" t="s">
        <v>85</v>
      </c>
      <c r="E13" s="5">
        <v>110707</v>
      </c>
      <c r="F13" t="s">
        <v>240</v>
      </c>
      <c r="G13" t="s">
        <v>241</v>
      </c>
      <c r="H13" t="s">
        <v>236</v>
      </c>
      <c r="I13" t="s">
        <v>244</v>
      </c>
      <c r="J13" t="s">
        <v>239</v>
      </c>
      <c r="K13" t="s">
        <v>245</v>
      </c>
      <c r="L13" t="s">
        <v>96</v>
      </c>
      <c r="M13" t="s">
        <v>97</v>
      </c>
      <c r="N13" s="7">
        <v>16047.25</v>
      </c>
      <c r="O13" s="5" t="s">
        <v>363</v>
      </c>
      <c r="P13">
        <v>14632.91</v>
      </c>
      <c r="Q13" s="5" t="s">
        <v>363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236</v>
      </c>
      <c r="AF13" s="4">
        <v>45210</v>
      </c>
      <c r="AG13" s="4">
        <v>45210</v>
      </c>
      <c r="AH13" s="8" t="s">
        <v>379</v>
      </c>
    </row>
    <row r="14" spans="1:34" x14ac:dyDescent="0.25">
      <c r="A14">
        <v>2023</v>
      </c>
      <c r="B14" s="4">
        <v>45200</v>
      </c>
      <c r="C14" s="4">
        <v>45291</v>
      </c>
      <c r="D14" t="s">
        <v>85</v>
      </c>
      <c r="E14" s="5">
        <v>110707</v>
      </c>
      <c r="F14" t="s">
        <v>240</v>
      </c>
      <c r="G14" t="s">
        <v>241</v>
      </c>
      <c r="H14" t="s">
        <v>236</v>
      </c>
      <c r="I14" t="s">
        <v>246</v>
      </c>
      <c r="J14" t="s">
        <v>247</v>
      </c>
      <c r="K14" t="s">
        <v>248</v>
      </c>
      <c r="L14" t="s">
        <v>95</v>
      </c>
      <c r="M14" t="s">
        <v>98</v>
      </c>
      <c r="N14" s="7">
        <v>16047.25</v>
      </c>
      <c r="O14" s="5" t="s">
        <v>363</v>
      </c>
      <c r="P14">
        <v>14632.92</v>
      </c>
      <c r="Q14" s="5" t="s">
        <v>363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236</v>
      </c>
      <c r="AF14" s="4">
        <v>45210</v>
      </c>
      <c r="AG14" s="4">
        <v>45210</v>
      </c>
      <c r="AH14" s="8" t="s">
        <v>379</v>
      </c>
    </row>
    <row r="15" spans="1:34" x14ac:dyDescent="0.25">
      <c r="A15">
        <v>2023</v>
      </c>
      <c r="B15" s="4">
        <v>45200</v>
      </c>
      <c r="C15" s="4">
        <v>45291</v>
      </c>
      <c r="D15" t="s">
        <v>85</v>
      </c>
      <c r="E15" s="5">
        <v>110305</v>
      </c>
      <c r="F15" t="s">
        <v>249</v>
      </c>
      <c r="G15" t="s">
        <v>250</v>
      </c>
      <c r="H15" t="s">
        <v>251</v>
      </c>
      <c r="I15" t="s">
        <v>252</v>
      </c>
      <c r="J15" t="s">
        <v>253</v>
      </c>
      <c r="K15" t="s">
        <v>254</v>
      </c>
      <c r="L15" t="s">
        <v>96</v>
      </c>
      <c r="M15" t="s">
        <v>97</v>
      </c>
      <c r="N15" s="7">
        <v>20077.73</v>
      </c>
      <c r="O15" s="5" t="s">
        <v>363</v>
      </c>
      <c r="P15">
        <v>17832.43</v>
      </c>
      <c r="Q15" s="5" t="s">
        <v>363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236</v>
      </c>
      <c r="AF15" s="4">
        <v>45210</v>
      </c>
      <c r="AG15" s="4">
        <v>45210</v>
      </c>
      <c r="AH15" s="8" t="s">
        <v>379</v>
      </c>
    </row>
    <row r="16" spans="1:34" x14ac:dyDescent="0.25">
      <c r="A16">
        <v>2023</v>
      </c>
      <c r="B16" s="4">
        <v>45200</v>
      </c>
      <c r="C16" s="4">
        <v>45291</v>
      </c>
      <c r="D16" t="s">
        <v>85</v>
      </c>
      <c r="E16" s="5">
        <v>110707</v>
      </c>
      <c r="F16" t="s">
        <v>240</v>
      </c>
      <c r="G16" t="s">
        <v>241</v>
      </c>
      <c r="H16" t="s">
        <v>251</v>
      </c>
      <c r="I16" t="s">
        <v>255</v>
      </c>
      <c r="J16" t="s">
        <v>256</v>
      </c>
      <c r="K16" t="s">
        <v>239</v>
      </c>
      <c r="L16" t="s">
        <v>95</v>
      </c>
      <c r="M16" t="s">
        <v>98</v>
      </c>
      <c r="N16" s="7">
        <v>16047.25</v>
      </c>
      <c r="O16" s="5" t="s">
        <v>363</v>
      </c>
      <c r="P16">
        <v>14632.92</v>
      </c>
      <c r="Q16" s="5" t="s">
        <v>363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236</v>
      </c>
      <c r="AF16" s="4">
        <v>45210</v>
      </c>
      <c r="AG16" s="4">
        <v>45210</v>
      </c>
      <c r="AH16" s="8" t="s">
        <v>379</v>
      </c>
    </row>
    <row r="17" spans="1:34" x14ac:dyDescent="0.25">
      <c r="A17">
        <v>2023</v>
      </c>
      <c r="B17" s="4">
        <v>45200</v>
      </c>
      <c r="C17" s="4">
        <v>45291</v>
      </c>
      <c r="D17" t="s">
        <v>85</v>
      </c>
      <c r="E17" s="5">
        <v>110707</v>
      </c>
      <c r="F17" t="s">
        <v>240</v>
      </c>
      <c r="G17" t="s">
        <v>241</v>
      </c>
      <c r="H17" t="s">
        <v>251</v>
      </c>
      <c r="I17" t="s">
        <v>257</v>
      </c>
      <c r="J17" t="s">
        <v>258</v>
      </c>
      <c r="K17" t="s">
        <v>259</v>
      </c>
      <c r="L17" t="s">
        <v>96</v>
      </c>
      <c r="M17" t="s">
        <v>97</v>
      </c>
      <c r="N17" s="7">
        <v>16047.25</v>
      </c>
      <c r="O17" s="5" t="s">
        <v>363</v>
      </c>
      <c r="P17">
        <v>14632.92</v>
      </c>
      <c r="Q17" s="5" t="s">
        <v>363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236</v>
      </c>
      <c r="AF17" s="4">
        <v>45210</v>
      </c>
      <c r="AG17" s="4">
        <v>45210</v>
      </c>
      <c r="AH17" s="8" t="s">
        <v>379</v>
      </c>
    </row>
    <row r="18" spans="1:34" x14ac:dyDescent="0.25">
      <c r="A18">
        <v>2023</v>
      </c>
      <c r="B18" s="4">
        <v>45200</v>
      </c>
      <c r="C18" s="4">
        <v>45291</v>
      </c>
      <c r="D18" t="s">
        <v>85</v>
      </c>
      <c r="E18" s="5">
        <v>110305</v>
      </c>
      <c r="F18" t="s">
        <v>249</v>
      </c>
      <c r="G18" t="s">
        <v>250</v>
      </c>
      <c r="H18" t="s">
        <v>260</v>
      </c>
      <c r="I18" t="s">
        <v>261</v>
      </c>
      <c r="J18" t="s">
        <v>262</v>
      </c>
      <c r="K18" t="s">
        <v>263</v>
      </c>
      <c r="L18" t="s">
        <v>95</v>
      </c>
      <c r="M18" t="s">
        <v>98</v>
      </c>
      <c r="N18" s="7">
        <v>20077.73</v>
      </c>
      <c r="O18" s="5" t="s">
        <v>363</v>
      </c>
      <c r="P18">
        <v>17832.43</v>
      </c>
      <c r="Q18" s="5" t="s">
        <v>363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236</v>
      </c>
      <c r="AF18" s="4">
        <v>45210</v>
      </c>
      <c r="AG18" s="4">
        <v>45210</v>
      </c>
      <c r="AH18" s="8" t="s">
        <v>379</v>
      </c>
    </row>
    <row r="19" spans="1:34" x14ac:dyDescent="0.25">
      <c r="A19">
        <v>2023</v>
      </c>
      <c r="B19" s="4">
        <v>45200</v>
      </c>
      <c r="C19" s="4">
        <v>45291</v>
      </c>
      <c r="D19" t="s">
        <v>85</v>
      </c>
      <c r="E19" s="5">
        <v>110707</v>
      </c>
      <c r="F19" t="s">
        <v>240</v>
      </c>
      <c r="G19" t="s">
        <v>241</v>
      </c>
      <c r="H19" t="s">
        <v>260</v>
      </c>
      <c r="I19" t="s">
        <v>264</v>
      </c>
      <c r="J19" t="s">
        <v>265</v>
      </c>
      <c r="K19" t="s">
        <v>266</v>
      </c>
      <c r="L19" t="s">
        <v>95</v>
      </c>
      <c r="M19" t="s">
        <v>98</v>
      </c>
      <c r="N19" s="7">
        <v>16047.25</v>
      </c>
      <c r="O19" s="5" t="s">
        <v>363</v>
      </c>
      <c r="P19">
        <v>14632.92</v>
      </c>
      <c r="Q19" s="5" t="s">
        <v>363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236</v>
      </c>
      <c r="AF19" s="4">
        <v>45210</v>
      </c>
      <c r="AG19" s="4">
        <v>45210</v>
      </c>
      <c r="AH19" s="8" t="s">
        <v>379</v>
      </c>
    </row>
    <row r="20" spans="1:34" s="10" customFormat="1" x14ac:dyDescent="0.25">
      <c r="A20" s="10">
        <v>2023</v>
      </c>
      <c r="B20" s="11">
        <v>45200</v>
      </c>
      <c r="C20" s="11">
        <v>45291</v>
      </c>
      <c r="D20" s="10" t="s">
        <v>86</v>
      </c>
      <c r="E20" s="12" t="s">
        <v>267</v>
      </c>
      <c r="F20" s="10" t="s">
        <v>268</v>
      </c>
      <c r="G20" s="10" t="s">
        <v>268</v>
      </c>
      <c r="H20" s="10" t="s">
        <v>251</v>
      </c>
      <c r="I20" s="10" t="s">
        <v>269</v>
      </c>
      <c r="J20" s="10" t="s">
        <v>270</v>
      </c>
      <c r="K20" s="10" t="s">
        <v>271</v>
      </c>
      <c r="L20" s="10" t="s">
        <v>95</v>
      </c>
      <c r="M20" s="10" t="s">
        <v>98</v>
      </c>
      <c r="N20" s="13">
        <v>20784.73</v>
      </c>
      <c r="O20" s="12" t="s">
        <v>363</v>
      </c>
      <c r="P20" s="10">
        <v>18013.11</v>
      </c>
      <c r="Q20" s="12" t="s">
        <v>363</v>
      </c>
      <c r="R20" s="10">
        <v>13</v>
      </c>
      <c r="S20" s="10">
        <v>13</v>
      </c>
      <c r="T20" s="10">
        <v>13</v>
      </c>
      <c r="U20" s="10">
        <v>13</v>
      </c>
      <c r="V20" s="10">
        <v>13</v>
      </c>
      <c r="W20" s="10">
        <v>13</v>
      </c>
      <c r="X20" s="10">
        <v>13</v>
      </c>
      <c r="Y20" s="10">
        <v>13</v>
      </c>
      <c r="Z20" s="10">
        <v>13</v>
      </c>
      <c r="AA20" s="10">
        <v>13</v>
      </c>
      <c r="AB20" s="10">
        <v>13</v>
      </c>
      <c r="AC20" s="10">
        <v>13</v>
      </c>
      <c r="AD20" s="10">
        <v>13</v>
      </c>
      <c r="AE20" s="10" t="s">
        <v>236</v>
      </c>
      <c r="AF20" s="11">
        <v>45210</v>
      </c>
      <c r="AG20" s="11">
        <v>45210</v>
      </c>
      <c r="AH20" s="10" t="s">
        <v>379</v>
      </c>
    </row>
    <row r="21" spans="1:34" s="10" customFormat="1" x14ac:dyDescent="0.25">
      <c r="A21" s="10">
        <v>2023</v>
      </c>
      <c r="B21" s="11">
        <v>45200</v>
      </c>
      <c r="C21" s="11">
        <v>45291</v>
      </c>
      <c r="D21" s="10" t="s">
        <v>86</v>
      </c>
      <c r="E21" s="12" t="s">
        <v>267</v>
      </c>
      <c r="F21" s="10" t="s">
        <v>268</v>
      </c>
      <c r="G21" s="10" t="s">
        <v>268</v>
      </c>
      <c r="H21" s="10" t="s">
        <v>251</v>
      </c>
      <c r="I21" s="10" t="s">
        <v>272</v>
      </c>
      <c r="J21" s="10" t="s">
        <v>273</v>
      </c>
      <c r="K21" s="10" t="s">
        <v>274</v>
      </c>
      <c r="L21" s="10" t="s">
        <v>96</v>
      </c>
      <c r="M21" s="10" t="s">
        <v>97</v>
      </c>
      <c r="N21" s="10">
        <v>23669.309999999998</v>
      </c>
      <c r="O21" s="12" t="s">
        <v>363</v>
      </c>
      <c r="P21" s="10">
        <v>20281.539999999997</v>
      </c>
      <c r="Q21" s="12" t="s">
        <v>363</v>
      </c>
      <c r="R21" s="10">
        <v>14</v>
      </c>
      <c r="S21" s="10">
        <v>14</v>
      </c>
      <c r="T21" s="10">
        <v>14</v>
      </c>
      <c r="U21" s="10">
        <v>14</v>
      </c>
      <c r="V21" s="10">
        <v>14</v>
      </c>
      <c r="W21" s="10">
        <v>14</v>
      </c>
      <c r="X21" s="10">
        <v>14</v>
      </c>
      <c r="Y21" s="10">
        <v>14</v>
      </c>
      <c r="Z21" s="10">
        <v>14</v>
      </c>
      <c r="AA21" s="10">
        <v>14</v>
      </c>
      <c r="AB21" s="10">
        <v>14</v>
      </c>
      <c r="AC21" s="10">
        <v>14</v>
      </c>
      <c r="AD21" s="10">
        <v>14</v>
      </c>
      <c r="AE21" s="10" t="s">
        <v>236</v>
      </c>
      <c r="AF21" s="11">
        <v>45210</v>
      </c>
      <c r="AG21" s="11">
        <v>45210</v>
      </c>
      <c r="AH21" s="10" t="s">
        <v>379</v>
      </c>
    </row>
    <row r="22" spans="1:34" s="10" customFormat="1" x14ac:dyDescent="0.25">
      <c r="A22" s="10">
        <v>2023</v>
      </c>
      <c r="B22" s="11">
        <v>45200</v>
      </c>
      <c r="C22" s="11">
        <v>45291</v>
      </c>
      <c r="D22" s="10" t="s">
        <v>86</v>
      </c>
      <c r="E22" s="12" t="s">
        <v>267</v>
      </c>
      <c r="F22" s="10" t="s">
        <v>268</v>
      </c>
      <c r="G22" s="10" t="s">
        <v>268</v>
      </c>
      <c r="H22" s="10" t="s">
        <v>260</v>
      </c>
      <c r="I22" s="10" t="s">
        <v>275</v>
      </c>
      <c r="J22" s="10" t="s">
        <v>276</v>
      </c>
      <c r="K22" s="10" t="s">
        <v>277</v>
      </c>
      <c r="L22" s="10" t="s">
        <v>96</v>
      </c>
      <c r="M22" s="10" t="s">
        <v>97</v>
      </c>
      <c r="N22" s="10">
        <v>24589</v>
      </c>
      <c r="O22" s="12" t="s">
        <v>363</v>
      </c>
      <c r="P22" s="10">
        <v>21004.79</v>
      </c>
      <c r="Q22" s="12" t="s">
        <v>363</v>
      </c>
      <c r="R22" s="10">
        <v>15</v>
      </c>
      <c r="S22" s="10">
        <v>15</v>
      </c>
      <c r="T22" s="10">
        <v>15</v>
      </c>
      <c r="U22" s="10">
        <v>15</v>
      </c>
      <c r="V22" s="10">
        <v>15</v>
      </c>
      <c r="W22" s="10">
        <v>15</v>
      </c>
      <c r="X22" s="10">
        <v>15</v>
      </c>
      <c r="Y22" s="10">
        <v>15</v>
      </c>
      <c r="Z22" s="10">
        <v>15</v>
      </c>
      <c r="AA22" s="10">
        <v>15</v>
      </c>
      <c r="AB22" s="10">
        <v>15</v>
      </c>
      <c r="AC22" s="10">
        <v>15</v>
      </c>
      <c r="AD22" s="10">
        <v>15</v>
      </c>
      <c r="AE22" s="10" t="s">
        <v>236</v>
      </c>
      <c r="AF22" s="11">
        <v>45210</v>
      </c>
      <c r="AG22" s="11">
        <v>45210</v>
      </c>
      <c r="AH22" s="10" t="s">
        <v>379</v>
      </c>
    </row>
    <row r="23" spans="1:34" s="10" customFormat="1" x14ac:dyDescent="0.25">
      <c r="A23" s="10">
        <v>2023</v>
      </c>
      <c r="B23" s="11">
        <v>45200</v>
      </c>
      <c r="C23" s="11">
        <v>45291</v>
      </c>
      <c r="D23" s="10" t="s">
        <v>86</v>
      </c>
      <c r="E23" s="12" t="s">
        <v>267</v>
      </c>
      <c r="F23" s="10" t="s">
        <v>268</v>
      </c>
      <c r="G23" s="10" t="s">
        <v>268</v>
      </c>
      <c r="H23" s="10" t="s">
        <v>236</v>
      </c>
      <c r="I23" s="10" t="s">
        <v>278</v>
      </c>
      <c r="J23" s="10" t="s">
        <v>279</v>
      </c>
      <c r="K23" s="10" t="s">
        <v>280</v>
      </c>
      <c r="L23" s="10" t="s">
        <v>96</v>
      </c>
      <c r="M23" s="10" t="s">
        <v>97</v>
      </c>
      <c r="N23" s="10">
        <v>25757.42</v>
      </c>
      <c r="O23" s="12" t="s">
        <v>363</v>
      </c>
      <c r="P23" s="10">
        <v>21923.629999999997</v>
      </c>
      <c r="Q23" s="12" t="s">
        <v>363</v>
      </c>
      <c r="R23" s="10">
        <v>16</v>
      </c>
      <c r="S23" s="10">
        <v>16</v>
      </c>
      <c r="T23" s="10">
        <v>16</v>
      </c>
      <c r="U23" s="10">
        <v>16</v>
      </c>
      <c r="V23" s="10">
        <v>16</v>
      </c>
      <c r="W23" s="10">
        <v>16</v>
      </c>
      <c r="X23" s="10">
        <v>16</v>
      </c>
      <c r="Y23" s="10">
        <v>16</v>
      </c>
      <c r="Z23" s="10">
        <v>16</v>
      </c>
      <c r="AA23" s="10">
        <v>16</v>
      </c>
      <c r="AB23" s="10">
        <v>16</v>
      </c>
      <c r="AC23" s="10">
        <v>16</v>
      </c>
      <c r="AD23" s="10">
        <v>16</v>
      </c>
      <c r="AE23" s="10" t="s">
        <v>236</v>
      </c>
      <c r="AF23" s="11">
        <v>45210</v>
      </c>
      <c r="AG23" s="11">
        <v>45210</v>
      </c>
      <c r="AH23" s="10" t="s">
        <v>379</v>
      </c>
    </row>
    <row r="24" spans="1:34" s="10" customFormat="1" x14ac:dyDescent="0.25">
      <c r="A24" s="10">
        <v>2023</v>
      </c>
      <c r="B24" s="11">
        <v>45200</v>
      </c>
      <c r="C24" s="11">
        <v>45291</v>
      </c>
      <c r="D24" s="10" t="s">
        <v>86</v>
      </c>
      <c r="E24" s="12" t="s">
        <v>267</v>
      </c>
      <c r="F24" s="10" t="s">
        <v>268</v>
      </c>
      <c r="G24" s="10" t="s">
        <v>268</v>
      </c>
      <c r="H24" s="10" t="s">
        <v>251</v>
      </c>
      <c r="I24" s="10" t="s">
        <v>281</v>
      </c>
      <c r="J24" s="10" t="s">
        <v>228</v>
      </c>
      <c r="K24" s="10" t="s">
        <v>282</v>
      </c>
      <c r="L24" s="10" t="s">
        <v>95</v>
      </c>
      <c r="M24" s="10" t="s">
        <v>98</v>
      </c>
      <c r="N24" s="10">
        <v>22211.84</v>
      </c>
      <c r="O24" s="12" t="s">
        <v>363</v>
      </c>
      <c r="P24" s="10">
        <v>19135.39</v>
      </c>
      <c r="Q24" s="12" t="s">
        <v>363</v>
      </c>
      <c r="R24" s="10">
        <v>17</v>
      </c>
      <c r="S24" s="10">
        <v>17</v>
      </c>
      <c r="T24" s="10">
        <v>17</v>
      </c>
      <c r="U24" s="10">
        <v>17</v>
      </c>
      <c r="V24" s="10">
        <v>17</v>
      </c>
      <c r="W24" s="10">
        <v>17</v>
      </c>
      <c r="X24" s="10">
        <v>17</v>
      </c>
      <c r="Y24" s="10">
        <v>17</v>
      </c>
      <c r="Z24" s="10">
        <v>17</v>
      </c>
      <c r="AA24" s="10">
        <v>17</v>
      </c>
      <c r="AB24" s="10">
        <v>17</v>
      </c>
      <c r="AC24" s="10">
        <v>17</v>
      </c>
      <c r="AD24" s="10">
        <v>17</v>
      </c>
      <c r="AE24" s="10" t="s">
        <v>236</v>
      </c>
      <c r="AF24" s="11">
        <v>45210</v>
      </c>
      <c r="AG24" s="11">
        <v>45210</v>
      </c>
      <c r="AH24" s="10" t="s">
        <v>379</v>
      </c>
    </row>
    <row r="25" spans="1:34" s="10" customFormat="1" x14ac:dyDescent="0.25">
      <c r="A25" s="10">
        <v>2023</v>
      </c>
      <c r="B25" s="11">
        <v>45200</v>
      </c>
      <c r="C25" s="11">
        <v>45291</v>
      </c>
      <c r="D25" s="10" t="s">
        <v>86</v>
      </c>
      <c r="E25" s="12" t="s">
        <v>267</v>
      </c>
      <c r="F25" s="10" t="s">
        <v>268</v>
      </c>
      <c r="G25" s="10" t="s">
        <v>268</v>
      </c>
      <c r="H25" s="10" t="s">
        <v>251</v>
      </c>
      <c r="I25" s="10" t="s">
        <v>283</v>
      </c>
      <c r="J25" s="10" t="s">
        <v>284</v>
      </c>
      <c r="K25" s="10" t="s">
        <v>258</v>
      </c>
      <c r="L25" s="10" t="s">
        <v>95</v>
      </c>
      <c r="M25" s="10" t="s">
        <v>98</v>
      </c>
      <c r="N25" s="10">
        <v>19244.829999999998</v>
      </c>
      <c r="O25" s="12" t="s">
        <v>363</v>
      </c>
      <c r="P25" s="10">
        <v>16802.129999999997</v>
      </c>
      <c r="Q25" s="12" t="s">
        <v>363</v>
      </c>
      <c r="R25" s="10">
        <v>18</v>
      </c>
      <c r="S25" s="10">
        <v>18</v>
      </c>
      <c r="T25" s="10">
        <v>18</v>
      </c>
      <c r="U25" s="10">
        <v>18</v>
      </c>
      <c r="V25" s="10">
        <v>18</v>
      </c>
      <c r="W25" s="10">
        <v>18</v>
      </c>
      <c r="X25" s="10">
        <v>18</v>
      </c>
      <c r="Y25" s="10">
        <v>18</v>
      </c>
      <c r="Z25" s="10">
        <v>18</v>
      </c>
      <c r="AA25" s="10">
        <v>18</v>
      </c>
      <c r="AB25" s="10">
        <v>18</v>
      </c>
      <c r="AC25" s="10">
        <v>18</v>
      </c>
      <c r="AD25" s="10">
        <v>18</v>
      </c>
      <c r="AE25" s="10" t="s">
        <v>236</v>
      </c>
      <c r="AF25" s="11">
        <v>45210</v>
      </c>
      <c r="AG25" s="11">
        <v>45210</v>
      </c>
      <c r="AH25" s="10" t="s">
        <v>379</v>
      </c>
    </row>
    <row r="26" spans="1:34" s="10" customFormat="1" x14ac:dyDescent="0.25">
      <c r="A26" s="10">
        <v>2023</v>
      </c>
      <c r="B26" s="11">
        <v>45200</v>
      </c>
      <c r="C26" s="11">
        <v>45291</v>
      </c>
      <c r="D26" s="10" t="s">
        <v>86</v>
      </c>
      <c r="E26" s="12" t="s">
        <v>267</v>
      </c>
      <c r="F26" s="10" t="s">
        <v>240</v>
      </c>
      <c r="G26" s="10" t="s">
        <v>240</v>
      </c>
      <c r="H26" s="10" t="s">
        <v>236</v>
      </c>
      <c r="I26" s="10" t="s">
        <v>285</v>
      </c>
      <c r="J26" s="10" t="s">
        <v>279</v>
      </c>
      <c r="K26" s="10" t="s">
        <v>258</v>
      </c>
      <c r="L26" s="10" t="s">
        <v>96</v>
      </c>
      <c r="M26" s="10" t="s">
        <v>97</v>
      </c>
      <c r="N26" s="10">
        <v>18398.420000000002</v>
      </c>
      <c r="O26" s="12" t="s">
        <v>363</v>
      </c>
      <c r="P26" s="10">
        <v>16136.510000000002</v>
      </c>
      <c r="Q26" s="12" t="s">
        <v>363</v>
      </c>
      <c r="R26" s="10">
        <v>19</v>
      </c>
      <c r="S26" s="10">
        <v>19</v>
      </c>
      <c r="T26" s="10">
        <v>19</v>
      </c>
      <c r="U26" s="10">
        <v>19</v>
      </c>
      <c r="V26" s="10">
        <v>19</v>
      </c>
      <c r="W26" s="10">
        <v>19</v>
      </c>
      <c r="X26" s="10">
        <v>19</v>
      </c>
      <c r="Y26" s="10">
        <v>19</v>
      </c>
      <c r="Z26" s="10">
        <v>19</v>
      </c>
      <c r="AA26" s="10">
        <v>19</v>
      </c>
      <c r="AB26" s="10">
        <v>19</v>
      </c>
      <c r="AC26" s="10">
        <v>19</v>
      </c>
      <c r="AD26" s="10">
        <v>19</v>
      </c>
      <c r="AE26" s="10" t="s">
        <v>236</v>
      </c>
      <c r="AF26" s="11">
        <v>45210</v>
      </c>
      <c r="AG26" s="11">
        <v>45210</v>
      </c>
      <c r="AH26" s="10" t="s">
        <v>379</v>
      </c>
    </row>
    <row r="27" spans="1:34" s="10" customFormat="1" x14ac:dyDescent="0.25">
      <c r="A27" s="10">
        <v>2023</v>
      </c>
      <c r="B27" s="11">
        <v>45200</v>
      </c>
      <c r="C27" s="11">
        <v>45291</v>
      </c>
      <c r="D27" s="10" t="s">
        <v>86</v>
      </c>
      <c r="E27" s="12" t="s">
        <v>267</v>
      </c>
      <c r="F27" s="10" t="s">
        <v>240</v>
      </c>
      <c r="G27" s="10" t="s">
        <v>240</v>
      </c>
      <c r="H27" s="10" t="s">
        <v>251</v>
      </c>
      <c r="I27" s="10" t="s">
        <v>286</v>
      </c>
      <c r="J27" s="10" t="s">
        <v>287</v>
      </c>
      <c r="K27" s="10" t="s">
        <v>288</v>
      </c>
      <c r="L27" s="10" t="s">
        <v>95</v>
      </c>
      <c r="M27" s="10" t="s">
        <v>98</v>
      </c>
      <c r="N27" s="10">
        <v>16658.23</v>
      </c>
      <c r="O27" s="12" t="s">
        <v>363</v>
      </c>
      <c r="P27" s="10">
        <v>14768.029999999999</v>
      </c>
      <c r="Q27" s="12" t="s">
        <v>363</v>
      </c>
      <c r="R27" s="10">
        <v>20</v>
      </c>
      <c r="S27" s="10">
        <v>20</v>
      </c>
      <c r="T27" s="10">
        <v>20</v>
      </c>
      <c r="U27" s="10">
        <v>20</v>
      </c>
      <c r="V27" s="10">
        <v>20</v>
      </c>
      <c r="W27" s="10">
        <v>20</v>
      </c>
      <c r="X27" s="10">
        <v>20</v>
      </c>
      <c r="Y27" s="10">
        <v>20</v>
      </c>
      <c r="Z27" s="10">
        <v>20</v>
      </c>
      <c r="AA27" s="10">
        <v>20</v>
      </c>
      <c r="AB27" s="10">
        <v>20</v>
      </c>
      <c r="AC27" s="10">
        <v>20</v>
      </c>
      <c r="AD27" s="10">
        <v>20</v>
      </c>
      <c r="AE27" s="10" t="s">
        <v>236</v>
      </c>
      <c r="AF27" s="11">
        <v>45210</v>
      </c>
      <c r="AG27" s="11">
        <v>45210</v>
      </c>
      <c r="AH27" s="10" t="s">
        <v>379</v>
      </c>
    </row>
    <row r="28" spans="1:34" s="10" customFormat="1" x14ac:dyDescent="0.25">
      <c r="A28" s="10">
        <v>2023</v>
      </c>
      <c r="B28" s="11">
        <v>45200</v>
      </c>
      <c r="C28" s="11">
        <v>45291</v>
      </c>
      <c r="D28" s="10" t="s">
        <v>86</v>
      </c>
      <c r="E28" s="12" t="s">
        <v>267</v>
      </c>
      <c r="F28" s="10" t="s">
        <v>240</v>
      </c>
      <c r="G28" s="10" t="s">
        <v>240</v>
      </c>
      <c r="H28" s="10" t="s">
        <v>260</v>
      </c>
      <c r="I28" s="10" t="s">
        <v>289</v>
      </c>
      <c r="J28" s="10" t="s">
        <v>290</v>
      </c>
      <c r="K28" s="10" t="s">
        <v>291</v>
      </c>
      <c r="L28" s="10" t="s">
        <v>95</v>
      </c>
      <c r="M28" s="10" t="s">
        <v>98</v>
      </c>
      <c r="N28" s="10">
        <v>16755.760000000002</v>
      </c>
      <c r="O28" s="12" t="s">
        <v>363</v>
      </c>
      <c r="P28" s="10">
        <v>14844.730000000001</v>
      </c>
      <c r="Q28" s="12" t="s">
        <v>363</v>
      </c>
      <c r="R28" s="10">
        <v>21</v>
      </c>
      <c r="S28" s="10">
        <v>21</v>
      </c>
      <c r="T28" s="10">
        <v>21</v>
      </c>
      <c r="U28" s="10">
        <v>21</v>
      </c>
      <c r="V28" s="10">
        <v>21</v>
      </c>
      <c r="W28" s="10">
        <v>21</v>
      </c>
      <c r="X28" s="10">
        <v>21</v>
      </c>
      <c r="Y28" s="10">
        <v>21</v>
      </c>
      <c r="Z28" s="10">
        <v>21</v>
      </c>
      <c r="AA28" s="10">
        <v>21</v>
      </c>
      <c r="AB28" s="10">
        <v>21</v>
      </c>
      <c r="AC28" s="10">
        <v>21</v>
      </c>
      <c r="AD28" s="10">
        <v>21</v>
      </c>
      <c r="AE28" s="10" t="s">
        <v>236</v>
      </c>
      <c r="AF28" s="11">
        <v>45210</v>
      </c>
      <c r="AG28" s="11">
        <v>45210</v>
      </c>
      <c r="AH28" s="10" t="s">
        <v>379</v>
      </c>
    </row>
    <row r="29" spans="1:34" s="10" customFormat="1" x14ac:dyDescent="0.25">
      <c r="A29" s="10">
        <v>2023</v>
      </c>
      <c r="B29" s="11">
        <v>45200</v>
      </c>
      <c r="C29" s="11">
        <v>45291</v>
      </c>
      <c r="D29" s="10" t="s">
        <v>86</v>
      </c>
      <c r="E29" s="12" t="s">
        <v>267</v>
      </c>
      <c r="F29" s="10" t="s">
        <v>240</v>
      </c>
      <c r="G29" s="10" t="s">
        <v>240</v>
      </c>
      <c r="H29" s="10" t="s">
        <v>260</v>
      </c>
      <c r="I29" s="10" t="s">
        <v>292</v>
      </c>
      <c r="J29" s="10" t="s">
        <v>293</v>
      </c>
      <c r="K29" s="10" t="s">
        <v>294</v>
      </c>
      <c r="L29" s="10" t="s">
        <v>95</v>
      </c>
      <c r="M29" s="10" t="s">
        <v>98</v>
      </c>
      <c r="N29" s="10">
        <v>16131.820000000002</v>
      </c>
      <c r="O29" s="12" t="s">
        <v>363</v>
      </c>
      <c r="P29" s="10">
        <v>14354.060000000001</v>
      </c>
      <c r="Q29" s="12" t="s">
        <v>363</v>
      </c>
      <c r="R29" s="10">
        <v>22</v>
      </c>
      <c r="S29" s="10">
        <v>22</v>
      </c>
      <c r="T29" s="10">
        <v>22</v>
      </c>
      <c r="U29" s="10">
        <v>22</v>
      </c>
      <c r="V29" s="10">
        <v>22</v>
      </c>
      <c r="W29" s="10">
        <v>22</v>
      </c>
      <c r="X29" s="10">
        <v>22</v>
      </c>
      <c r="Y29" s="10">
        <v>22</v>
      </c>
      <c r="Z29" s="10">
        <v>22</v>
      </c>
      <c r="AA29" s="10">
        <v>22</v>
      </c>
      <c r="AB29" s="10">
        <v>22</v>
      </c>
      <c r="AC29" s="10">
        <v>22</v>
      </c>
      <c r="AD29" s="10">
        <v>22</v>
      </c>
      <c r="AE29" s="10" t="s">
        <v>236</v>
      </c>
      <c r="AF29" s="11">
        <v>45210</v>
      </c>
      <c r="AG29" s="11">
        <v>45210</v>
      </c>
      <c r="AH29" s="10" t="s">
        <v>379</v>
      </c>
    </row>
    <row r="30" spans="1:34" s="10" customFormat="1" x14ac:dyDescent="0.25">
      <c r="A30" s="10">
        <v>2023</v>
      </c>
      <c r="B30" s="11">
        <v>45200</v>
      </c>
      <c r="C30" s="11">
        <v>45291</v>
      </c>
      <c r="D30" s="10" t="s">
        <v>86</v>
      </c>
      <c r="E30" s="12" t="s">
        <v>267</v>
      </c>
      <c r="F30" s="10" t="s">
        <v>240</v>
      </c>
      <c r="G30" s="10" t="s">
        <v>240</v>
      </c>
      <c r="H30" s="10" t="s">
        <v>251</v>
      </c>
      <c r="I30" s="10" t="s">
        <v>295</v>
      </c>
      <c r="J30" s="10" t="s">
        <v>296</v>
      </c>
      <c r="K30" s="10" t="s">
        <v>297</v>
      </c>
      <c r="L30" s="10" t="s">
        <v>96</v>
      </c>
      <c r="M30" s="10" t="s">
        <v>97</v>
      </c>
      <c r="N30" s="10">
        <v>19047.96</v>
      </c>
      <c r="O30" s="12" t="s">
        <v>363</v>
      </c>
      <c r="P30" s="10">
        <v>16647.309999999998</v>
      </c>
      <c r="Q30" s="12" t="s">
        <v>363</v>
      </c>
      <c r="R30" s="10">
        <v>23</v>
      </c>
      <c r="S30" s="10">
        <v>23</v>
      </c>
      <c r="T30" s="10">
        <v>23</v>
      </c>
      <c r="U30" s="10">
        <v>23</v>
      </c>
      <c r="V30" s="10">
        <v>23</v>
      </c>
      <c r="W30" s="10">
        <v>23</v>
      </c>
      <c r="X30" s="10">
        <v>23</v>
      </c>
      <c r="Y30" s="10">
        <v>23</v>
      </c>
      <c r="Z30" s="10">
        <v>23</v>
      </c>
      <c r="AA30" s="10">
        <v>23</v>
      </c>
      <c r="AB30" s="10">
        <v>23</v>
      </c>
      <c r="AC30" s="10">
        <v>23</v>
      </c>
      <c r="AD30" s="10">
        <v>23</v>
      </c>
      <c r="AE30" s="10" t="s">
        <v>236</v>
      </c>
      <c r="AF30" s="11">
        <v>45210</v>
      </c>
      <c r="AG30" s="11">
        <v>45210</v>
      </c>
      <c r="AH30" s="10" t="s">
        <v>379</v>
      </c>
    </row>
    <row r="31" spans="1:34" s="10" customFormat="1" x14ac:dyDescent="0.25">
      <c r="A31" s="10">
        <v>2023</v>
      </c>
      <c r="B31" s="11">
        <v>45200</v>
      </c>
      <c r="C31" s="11">
        <v>45291</v>
      </c>
      <c r="D31" s="10" t="s">
        <v>86</v>
      </c>
      <c r="E31" s="12" t="s">
        <v>267</v>
      </c>
      <c r="F31" s="10" t="s">
        <v>240</v>
      </c>
      <c r="G31" s="10" t="s">
        <v>240</v>
      </c>
      <c r="H31" s="10" t="s">
        <v>260</v>
      </c>
      <c r="I31" s="10" t="s">
        <v>298</v>
      </c>
      <c r="J31" s="10" t="s">
        <v>299</v>
      </c>
      <c r="K31" s="10" t="s">
        <v>300</v>
      </c>
      <c r="L31" s="10" t="s">
        <v>95</v>
      </c>
      <c r="M31" s="10" t="s">
        <v>98</v>
      </c>
      <c r="N31" s="10">
        <v>15447.960000000001</v>
      </c>
      <c r="O31" s="12" t="s">
        <v>363</v>
      </c>
      <c r="P31" s="10">
        <v>13814.910000000002</v>
      </c>
      <c r="Q31" s="12" t="s">
        <v>363</v>
      </c>
      <c r="R31" s="10">
        <v>24</v>
      </c>
      <c r="S31" s="10">
        <v>24</v>
      </c>
      <c r="T31" s="10">
        <v>24</v>
      </c>
      <c r="U31" s="10">
        <v>24</v>
      </c>
      <c r="V31" s="10">
        <v>24</v>
      </c>
      <c r="W31" s="10">
        <v>24</v>
      </c>
      <c r="X31" s="10">
        <v>24</v>
      </c>
      <c r="Y31" s="10">
        <v>24</v>
      </c>
      <c r="Z31" s="10">
        <v>24</v>
      </c>
      <c r="AA31" s="10">
        <v>24</v>
      </c>
      <c r="AB31" s="10">
        <v>24</v>
      </c>
      <c r="AC31" s="10">
        <v>24</v>
      </c>
      <c r="AD31" s="10">
        <v>24</v>
      </c>
      <c r="AE31" s="10" t="s">
        <v>236</v>
      </c>
      <c r="AF31" s="11">
        <v>45210</v>
      </c>
      <c r="AG31" s="11">
        <v>45210</v>
      </c>
      <c r="AH31" s="10" t="s">
        <v>379</v>
      </c>
    </row>
    <row r="32" spans="1:34" s="10" customFormat="1" x14ac:dyDescent="0.25">
      <c r="A32" s="10">
        <v>2023</v>
      </c>
      <c r="B32" s="11">
        <v>45200</v>
      </c>
      <c r="C32" s="11">
        <v>45291</v>
      </c>
      <c r="D32" s="10" t="s">
        <v>86</v>
      </c>
      <c r="E32" s="12" t="s">
        <v>267</v>
      </c>
      <c r="F32" s="10" t="s">
        <v>240</v>
      </c>
      <c r="G32" s="10" t="s">
        <v>240</v>
      </c>
      <c r="H32" s="10" t="s">
        <v>236</v>
      </c>
      <c r="I32" s="10" t="s">
        <v>301</v>
      </c>
      <c r="J32" s="10" t="s">
        <v>302</v>
      </c>
      <c r="K32" s="10" t="s">
        <v>303</v>
      </c>
      <c r="L32" s="10" t="s">
        <v>96</v>
      </c>
      <c r="M32" s="10" t="s">
        <v>97</v>
      </c>
      <c r="N32" s="10">
        <v>14197.960000000001</v>
      </c>
      <c r="O32" s="12" t="s">
        <v>363</v>
      </c>
      <c r="P32" s="10">
        <v>12788.910000000002</v>
      </c>
      <c r="Q32" s="12" t="s">
        <v>363</v>
      </c>
      <c r="R32" s="10">
        <v>25</v>
      </c>
      <c r="S32" s="10">
        <v>25</v>
      </c>
      <c r="T32" s="10">
        <v>25</v>
      </c>
      <c r="U32" s="10">
        <v>25</v>
      </c>
      <c r="V32" s="10">
        <v>25</v>
      </c>
      <c r="W32" s="10">
        <v>25</v>
      </c>
      <c r="X32" s="10">
        <v>25</v>
      </c>
      <c r="Y32" s="10">
        <v>25</v>
      </c>
      <c r="Z32" s="10">
        <v>25</v>
      </c>
      <c r="AA32" s="10">
        <v>25</v>
      </c>
      <c r="AB32" s="10">
        <v>25</v>
      </c>
      <c r="AC32" s="10">
        <v>25</v>
      </c>
      <c r="AD32" s="10">
        <v>25</v>
      </c>
      <c r="AE32" s="10" t="s">
        <v>236</v>
      </c>
      <c r="AF32" s="11">
        <v>45210</v>
      </c>
      <c r="AG32" s="11">
        <v>45210</v>
      </c>
      <c r="AH32" s="10" t="s">
        <v>379</v>
      </c>
    </row>
    <row r="33" spans="1:34" s="10" customFormat="1" x14ac:dyDescent="0.25">
      <c r="A33" s="10">
        <v>2023</v>
      </c>
      <c r="B33" s="11">
        <v>45200</v>
      </c>
      <c r="C33" s="11">
        <v>45291</v>
      </c>
      <c r="D33" s="10" t="s">
        <v>86</v>
      </c>
      <c r="E33" s="12" t="s">
        <v>267</v>
      </c>
      <c r="F33" s="10" t="s">
        <v>240</v>
      </c>
      <c r="G33" s="10" t="s">
        <v>240</v>
      </c>
      <c r="H33" s="10" t="s">
        <v>236</v>
      </c>
      <c r="I33" s="10" t="s">
        <v>304</v>
      </c>
      <c r="J33" s="10" t="s">
        <v>305</v>
      </c>
      <c r="K33" s="10" t="s">
        <v>306</v>
      </c>
      <c r="L33" s="10" t="s">
        <v>95</v>
      </c>
      <c r="M33" s="10" t="s">
        <v>98</v>
      </c>
      <c r="N33" s="10">
        <v>14047.960000000001</v>
      </c>
      <c r="O33" s="12" t="s">
        <v>363</v>
      </c>
      <c r="P33" s="10">
        <v>12665.79</v>
      </c>
      <c r="Q33" s="12" t="s">
        <v>363</v>
      </c>
      <c r="R33" s="10">
        <v>26</v>
      </c>
      <c r="S33" s="10">
        <v>26</v>
      </c>
      <c r="T33" s="10">
        <v>26</v>
      </c>
      <c r="U33" s="10">
        <v>26</v>
      </c>
      <c r="V33" s="10">
        <v>26</v>
      </c>
      <c r="W33" s="10">
        <v>26</v>
      </c>
      <c r="X33" s="10">
        <v>26</v>
      </c>
      <c r="Y33" s="10">
        <v>26</v>
      </c>
      <c r="Z33" s="10">
        <v>26</v>
      </c>
      <c r="AA33" s="10">
        <v>26</v>
      </c>
      <c r="AB33" s="10">
        <v>26</v>
      </c>
      <c r="AC33" s="10">
        <v>26</v>
      </c>
      <c r="AD33" s="10">
        <v>26</v>
      </c>
      <c r="AE33" s="10" t="s">
        <v>236</v>
      </c>
      <c r="AF33" s="11">
        <v>45210</v>
      </c>
      <c r="AG33" s="11">
        <v>45210</v>
      </c>
      <c r="AH33" s="10" t="s">
        <v>379</v>
      </c>
    </row>
    <row r="34" spans="1:34" s="10" customFormat="1" x14ac:dyDescent="0.25">
      <c r="A34" s="10">
        <v>2023</v>
      </c>
      <c r="B34" s="11">
        <v>45200</v>
      </c>
      <c r="C34" s="11">
        <v>45291</v>
      </c>
      <c r="D34" s="10" t="s">
        <v>86</v>
      </c>
      <c r="E34" s="12" t="s">
        <v>267</v>
      </c>
      <c r="F34" s="10" t="s">
        <v>240</v>
      </c>
      <c r="G34" s="10" t="s">
        <v>240</v>
      </c>
      <c r="H34" s="10" t="s">
        <v>236</v>
      </c>
      <c r="I34" s="10" t="s">
        <v>307</v>
      </c>
      <c r="J34" s="10" t="s">
        <v>308</v>
      </c>
      <c r="K34" s="10" t="s">
        <v>309</v>
      </c>
      <c r="L34" s="10" t="s">
        <v>96</v>
      </c>
      <c r="M34" s="10" t="s">
        <v>97</v>
      </c>
      <c r="N34" s="10">
        <v>17247.96</v>
      </c>
      <c r="O34" s="12" t="s">
        <v>363</v>
      </c>
      <c r="P34" s="10">
        <v>15231.789999999999</v>
      </c>
      <c r="Q34" s="12" t="s">
        <v>363</v>
      </c>
      <c r="R34" s="10">
        <v>27</v>
      </c>
      <c r="S34" s="10">
        <v>27</v>
      </c>
      <c r="T34" s="10">
        <v>27</v>
      </c>
      <c r="U34" s="10">
        <v>27</v>
      </c>
      <c r="V34" s="10">
        <v>27</v>
      </c>
      <c r="W34" s="10">
        <v>27</v>
      </c>
      <c r="X34" s="10">
        <v>27</v>
      </c>
      <c r="Y34" s="10">
        <v>27</v>
      </c>
      <c r="Z34" s="10">
        <v>27</v>
      </c>
      <c r="AA34" s="10">
        <v>27</v>
      </c>
      <c r="AB34" s="10">
        <v>27</v>
      </c>
      <c r="AC34" s="10">
        <v>27</v>
      </c>
      <c r="AD34" s="10">
        <v>27</v>
      </c>
      <c r="AE34" s="10" t="s">
        <v>236</v>
      </c>
      <c r="AF34" s="11">
        <v>45210</v>
      </c>
      <c r="AG34" s="11">
        <v>45210</v>
      </c>
      <c r="AH34" s="10" t="s">
        <v>379</v>
      </c>
    </row>
    <row r="35" spans="1:34" s="10" customFormat="1" x14ac:dyDescent="0.25">
      <c r="A35" s="10">
        <v>2023</v>
      </c>
      <c r="B35" s="11">
        <v>45200</v>
      </c>
      <c r="C35" s="11">
        <v>45291</v>
      </c>
      <c r="D35" s="10" t="s">
        <v>86</v>
      </c>
      <c r="E35" s="12" t="s">
        <v>267</v>
      </c>
      <c r="F35" s="10" t="s">
        <v>240</v>
      </c>
      <c r="G35" s="10" t="s">
        <v>240</v>
      </c>
      <c r="H35" s="10" t="s">
        <v>251</v>
      </c>
      <c r="I35" s="10" t="s">
        <v>275</v>
      </c>
      <c r="J35" s="10" t="s">
        <v>310</v>
      </c>
      <c r="K35" s="10" t="s">
        <v>311</v>
      </c>
      <c r="L35" s="10" t="s">
        <v>96</v>
      </c>
      <c r="M35" s="10" t="s">
        <v>97</v>
      </c>
      <c r="N35" s="10">
        <v>16977.41</v>
      </c>
      <c r="O35" s="12" t="s">
        <v>363</v>
      </c>
      <c r="P35" s="10">
        <v>15019.029999999999</v>
      </c>
      <c r="Q35" s="12" t="s">
        <v>363</v>
      </c>
      <c r="R35" s="10">
        <v>28</v>
      </c>
      <c r="S35" s="10">
        <v>28</v>
      </c>
      <c r="T35" s="10">
        <v>28</v>
      </c>
      <c r="U35" s="10">
        <v>28</v>
      </c>
      <c r="V35" s="10">
        <v>28</v>
      </c>
      <c r="W35" s="10">
        <v>28</v>
      </c>
      <c r="X35" s="10">
        <v>28</v>
      </c>
      <c r="Y35" s="10">
        <v>28</v>
      </c>
      <c r="Z35" s="10">
        <v>28</v>
      </c>
      <c r="AA35" s="10">
        <v>28</v>
      </c>
      <c r="AB35" s="10">
        <v>28</v>
      </c>
      <c r="AC35" s="10">
        <v>28</v>
      </c>
      <c r="AD35" s="10">
        <v>28</v>
      </c>
      <c r="AE35" s="10" t="s">
        <v>236</v>
      </c>
      <c r="AF35" s="11">
        <v>45210</v>
      </c>
      <c r="AG35" s="11">
        <v>45210</v>
      </c>
      <c r="AH35" s="10" t="s">
        <v>379</v>
      </c>
    </row>
    <row r="36" spans="1:34" s="10" customFormat="1" x14ac:dyDescent="0.25">
      <c r="A36" s="10">
        <v>2023</v>
      </c>
      <c r="B36" s="11">
        <v>45200</v>
      </c>
      <c r="C36" s="11">
        <v>45291</v>
      </c>
      <c r="D36" s="10" t="s">
        <v>86</v>
      </c>
      <c r="E36" s="12" t="s">
        <v>267</v>
      </c>
      <c r="F36" s="10" t="s">
        <v>240</v>
      </c>
      <c r="G36" s="10" t="s">
        <v>240</v>
      </c>
      <c r="H36" s="10" t="s">
        <v>251</v>
      </c>
      <c r="I36" s="10" t="s">
        <v>339</v>
      </c>
      <c r="J36" s="10" t="s">
        <v>340</v>
      </c>
      <c r="K36" s="10" t="s">
        <v>228</v>
      </c>
      <c r="L36" s="10" t="s">
        <v>95</v>
      </c>
      <c r="M36" s="10" t="s">
        <v>98</v>
      </c>
      <c r="N36" s="10">
        <v>12972.49</v>
      </c>
      <c r="O36" s="12" t="s">
        <v>363</v>
      </c>
      <c r="P36" s="10">
        <v>11783.039999999999</v>
      </c>
      <c r="Q36" s="12" t="s">
        <v>363</v>
      </c>
      <c r="R36" s="10">
        <v>40</v>
      </c>
      <c r="S36" s="10">
        <v>29</v>
      </c>
      <c r="T36" s="10">
        <v>29</v>
      </c>
      <c r="U36" s="10">
        <v>29</v>
      </c>
      <c r="V36" s="10">
        <v>29</v>
      </c>
      <c r="W36" s="10">
        <v>29</v>
      </c>
      <c r="X36" s="10">
        <v>29</v>
      </c>
      <c r="Y36" s="10">
        <v>29</v>
      </c>
      <c r="Z36" s="10">
        <v>29</v>
      </c>
      <c r="AA36" s="10">
        <v>29</v>
      </c>
      <c r="AB36" s="10">
        <v>29</v>
      </c>
      <c r="AC36" s="10">
        <v>29</v>
      </c>
      <c r="AD36" s="10">
        <v>29</v>
      </c>
      <c r="AE36" s="10" t="s">
        <v>236</v>
      </c>
      <c r="AF36" s="11">
        <v>45210</v>
      </c>
      <c r="AG36" s="11">
        <v>45210</v>
      </c>
      <c r="AH36" s="10" t="s">
        <v>379</v>
      </c>
    </row>
    <row r="37" spans="1:34" s="10" customFormat="1" x14ac:dyDescent="0.25">
      <c r="A37" s="10">
        <v>2023</v>
      </c>
      <c r="B37" s="11">
        <v>45200</v>
      </c>
      <c r="C37" s="11">
        <v>45291</v>
      </c>
      <c r="D37" s="10" t="s">
        <v>86</v>
      </c>
      <c r="E37" s="12" t="s">
        <v>267</v>
      </c>
      <c r="F37" s="10" t="s">
        <v>240</v>
      </c>
      <c r="G37" s="10" t="s">
        <v>240</v>
      </c>
      <c r="H37" s="10" t="s">
        <v>236</v>
      </c>
      <c r="I37" s="10" t="s">
        <v>315</v>
      </c>
      <c r="J37" s="10" t="s">
        <v>316</v>
      </c>
      <c r="K37" s="10" t="s">
        <v>288</v>
      </c>
      <c r="L37" s="10" t="s">
        <v>96</v>
      </c>
      <c r="M37" s="10" t="s">
        <v>97</v>
      </c>
      <c r="N37" s="10">
        <v>17635.27</v>
      </c>
      <c r="O37" s="12" t="s">
        <v>363</v>
      </c>
      <c r="P37" s="10">
        <v>15536.37</v>
      </c>
      <c r="Q37" s="12" t="s">
        <v>363</v>
      </c>
      <c r="R37" s="10">
        <v>30</v>
      </c>
      <c r="S37" s="10">
        <v>30</v>
      </c>
      <c r="T37" s="10">
        <v>30</v>
      </c>
      <c r="U37" s="10">
        <v>30</v>
      </c>
      <c r="V37" s="10">
        <v>30</v>
      </c>
      <c r="W37" s="10">
        <v>30</v>
      </c>
      <c r="X37" s="10">
        <v>30</v>
      </c>
      <c r="Y37" s="10">
        <v>30</v>
      </c>
      <c r="Z37" s="10">
        <v>30</v>
      </c>
      <c r="AA37" s="10">
        <v>30</v>
      </c>
      <c r="AB37" s="10">
        <v>30</v>
      </c>
      <c r="AC37" s="10">
        <v>30</v>
      </c>
      <c r="AD37" s="10">
        <v>30</v>
      </c>
      <c r="AE37" s="10" t="s">
        <v>236</v>
      </c>
      <c r="AF37" s="11">
        <v>45210</v>
      </c>
      <c r="AG37" s="11">
        <v>45210</v>
      </c>
      <c r="AH37" s="10" t="s">
        <v>379</v>
      </c>
    </row>
    <row r="38" spans="1:34" s="10" customFormat="1" x14ac:dyDescent="0.25">
      <c r="A38" s="10">
        <v>2023</v>
      </c>
      <c r="B38" s="11">
        <v>45200</v>
      </c>
      <c r="C38" s="11">
        <v>45291</v>
      </c>
      <c r="D38" s="10" t="s">
        <v>86</v>
      </c>
      <c r="E38" s="12" t="s">
        <v>267</v>
      </c>
      <c r="F38" s="10" t="s">
        <v>240</v>
      </c>
      <c r="G38" s="10" t="s">
        <v>240</v>
      </c>
      <c r="H38" s="10" t="s">
        <v>317</v>
      </c>
      <c r="I38" s="10" t="s">
        <v>318</v>
      </c>
      <c r="J38" s="10" t="s">
        <v>319</v>
      </c>
      <c r="K38" s="10" t="s">
        <v>320</v>
      </c>
      <c r="L38" s="10" t="s">
        <v>96</v>
      </c>
      <c r="M38" s="10" t="s">
        <v>97</v>
      </c>
      <c r="N38" s="10">
        <v>15547.960000000001</v>
      </c>
      <c r="O38" s="12" t="s">
        <v>363</v>
      </c>
      <c r="P38" s="10">
        <v>13894.910000000002</v>
      </c>
      <c r="Q38" s="12" t="s">
        <v>363</v>
      </c>
      <c r="R38" s="10">
        <v>31</v>
      </c>
      <c r="S38" s="10">
        <v>31</v>
      </c>
      <c r="T38" s="10">
        <v>31</v>
      </c>
      <c r="U38" s="10">
        <v>31</v>
      </c>
      <c r="V38" s="10">
        <v>31</v>
      </c>
      <c r="W38" s="10">
        <v>31</v>
      </c>
      <c r="X38" s="10">
        <v>31</v>
      </c>
      <c r="Y38" s="10">
        <v>31</v>
      </c>
      <c r="Z38" s="10">
        <v>31</v>
      </c>
      <c r="AA38" s="10">
        <v>31</v>
      </c>
      <c r="AB38" s="10">
        <v>31</v>
      </c>
      <c r="AC38" s="10">
        <v>31</v>
      </c>
      <c r="AD38" s="10">
        <v>31</v>
      </c>
      <c r="AE38" s="10" t="s">
        <v>236</v>
      </c>
      <c r="AF38" s="11">
        <v>45210</v>
      </c>
      <c r="AG38" s="11">
        <v>45210</v>
      </c>
      <c r="AH38" s="10" t="s">
        <v>379</v>
      </c>
    </row>
    <row r="39" spans="1:34" s="10" customFormat="1" x14ac:dyDescent="0.25">
      <c r="A39" s="10">
        <v>2023</v>
      </c>
      <c r="B39" s="11">
        <v>45200</v>
      </c>
      <c r="C39" s="11">
        <v>45291</v>
      </c>
      <c r="D39" s="10" t="s">
        <v>86</v>
      </c>
      <c r="E39" s="12" t="s">
        <v>267</v>
      </c>
      <c r="F39" s="10" t="s">
        <v>240</v>
      </c>
      <c r="G39" s="10" t="s">
        <v>240</v>
      </c>
      <c r="H39" s="10" t="s">
        <v>317</v>
      </c>
      <c r="I39" s="10" t="s">
        <v>321</v>
      </c>
      <c r="J39" s="10" t="s">
        <v>322</v>
      </c>
      <c r="K39" s="10" t="s">
        <v>323</v>
      </c>
      <c r="L39" s="10" t="s">
        <v>96</v>
      </c>
      <c r="M39" s="10" t="s">
        <v>97</v>
      </c>
      <c r="N39" s="10">
        <v>13247.96</v>
      </c>
      <c r="O39" s="12" t="s">
        <v>363</v>
      </c>
      <c r="P39" s="10">
        <v>12009.15</v>
      </c>
      <c r="Q39" s="12" t="s">
        <v>363</v>
      </c>
      <c r="R39" s="10">
        <v>32</v>
      </c>
      <c r="S39" s="10">
        <v>32</v>
      </c>
      <c r="T39" s="10">
        <v>32</v>
      </c>
      <c r="U39" s="10">
        <v>32</v>
      </c>
      <c r="V39" s="10">
        <v>32</v>
      </c>
      <c r="W39" s="10">
        <v>32</v>
      </c>
      <c r="X39" s="10">
        <v>32</v>
      </c>
      <c r="Y39" s="10">
        <v>32</v>
      </c>
      <c r="Z39" s="10">
        <v>32</v>
      </c>
      <c r="AA39" s="10">
        <v>32</v>
      </c>
      <c r="AB39" s="10">
        <v>32</v>
      </c>
      <c r="AC39" s="10">
        <v>32</v>
      </c>
      <c r="AD39" s="10">
        <v>32</v>
      </c>
      <c r="AE39" s="10" t="s">
        <v>236</v>
      </c>
      <c r="AF39" s="11">
        <v>45210</v>
      </c>
      <c r="AG39" s="11">
        <v>45210</v>
      </c>
      <c r="AH39" s="10" t="s">
        <v>379</v>
      </c>
    </row>
    <row r="40" spans="1:34" s="10" customFormat="1" x14ac:dyDescent="0.25">
      <c r="A40" s="10">
        <v>2023</v>
      </c>
      <c r="B40" s="11">
        <v>45200</v>
      </c>
      <c r="C40" s="11">
        <v>45291</v>
      </c>
      <c r="D40" s="10" t="s">
        <v>86</v>
      </c>
      <c r="E40" s="12" t="s">
        <v>267</v>
      </c>
      <c r="F40" s="10" t="s">
        <v>240</v>
      </c>
      <c r="G40" s="10" t="s">
        <v>240</v>
      </c>
      <c r="H40" s="10" t="s">
        <v>317</v>
      </c>
      <c r="I40" s="10" t="s">
        <v>324</v>
      </c>
      <c r="J40" s="10" t="s">
        <v>325</v>
      </c>
      <c r="K40" s="10" t="s">
        <v>297</v>
      </c>
      <c r="L40" s="10" t="s">
        <v>96</v>
      </c>
      <c r="M40" s="10" t="s">
        <v>97</v>
      </c>
      <c r="N40" s="10">
        <v>16645.490000000002</v>
      </c>
      <c r="O40" s="12" t="s">
        <v>363</v>
      </c>
      <c r="P40" s="10">
        <v>14758.010000000002</v>
      </c>
      <c r="Q40" s="12" t="s">
        <v>363</v>
      </c>
      <c r="R40" s="10">
        <v>33</v>
      </c>
      <c r="S40" s="10">
        <v>33</v>
      </c>
      <c r="T40" s="10">
        <v>33</v>
      </c>
      <c r="U40" s="10">
        <v>33</v>
      </c>
      <c r="V40" s="10">
        <v>33</v>
      </c>
      <c r="W40" s="10">
        <v>33</v>
      </c>
      <c r="X40" s="10">
        <v>33</v>
      </c>
      <c r="Y40" s="10">
        <v>33</v>
      </c>
      <c r="Z40" s="10">
        <v>33</v>
      </c>
      <c r="AA40" s="10">
        <v>33</v>
      </c>
      <c r="AB40" s="10">
        <v>33</v>
      </c>
      <c r="AC40" s="10">
        <v>33</v>
      </c>
      <c r="AD40" s="10">
        <v>33</v>
      </c>
      <c r="AE40" s="10" t="s">
        <v>236</v>
      </c>
      <c r="AF40" s="11">
        <v>45210</v>
      </c>
      <c r="AG40" s="11">
        <v>45210</v>
      </c>
      <c r="AH40" s="10" t="s">
        <v>379</v>
      </c>
    </row>
    <row r="41" spans="1:34" s="10" customFormat="1" x14ac:dyDescent="0.25">
      <c r="A41" s="10">
        <v>2023</v>
      </c>
      <c r="B41" s="11">
        <v>45200</v>
      </c>
      <c r="C41" s="11">
        <v>45291</v>
      </c>
      <c r="D41" s="10" t="s">
        <v>86</v>
      </c>
      <c r="E41" s="12" t="s">
        <v>267</v>
      </c>
      <c r="F41" s="10" t="s">
        <v>326</v>
      </c>
      <c r="G41" s="10" t="s">
        <v>326</v>
      </c>
      <c r="H41" s="10" t="s">
        <v>317</v>
      </c>
      <c r="I41" s="10" t="s">
        <v>327</v>
      </c>
      <c r="J41" s="10" t="s">
        <v>256</v>
      </c>
      <c r="K41" s="10" t="s">
        <v>328</v>
      </c>
      <c r="L41" s="10" t="s">
        <v>96</v>
      </c>
      <c r="M41" s="10" t="s">
        <v>97</v>
      </c>
      <c r="N41" s="10">
        <v>10205.539999999999</v>
      </c>
      <c r="O41" s="12" t="s">
        <v>363</v>
      </c>
      <c r="P41" s="10">
        <v>9412.2799999999988</v>
      </c>
      <c r="Q41" s="12" t="s">
        <v>363</v>
      </c>
      <c r="R41" s="10">
        <v>34</v>
      </c>
      <c r="S41" s="10">
        <v>34</v>
      </c>
      <c r="T41" s="10">
        <v>34</v>
      </c>
      <c r="U41" s="10">
        <v>34</v>
      </c>
      <c r="V41" s="10">
        <v>34</v>
      </c>
      <c r="W41" s="10">
        <v>34</v>
      </c>
      <c r="X41" s="10">
        <v>34</v>
      </c>
      <c r="Y41" s="10">
        <v>34</v>
      </c>
      <c r="Z41" s="10">
        <v>34</v>
      </c>
      <c r="AA41" s="10">
        <v>34</v>
      </c>
      <c r="AB41" s="10">
        <v>34</v>
      </c>
      <c r="AC41" s="10">
        <v>34</v>
      </c>
      <c r="AD41" s="10">
        <v>34</v>
      </c>
      <c r="AE41" s="10" t="s">
        <v>236</v>
      </c>
      <c r="AF41" s="11">
        <v>45210</v>
      </c>
      <c r="AG41" s="11">
        <v>45210</v>
      </c>
      <c r="AH41" s="10" t="s">
        <v>379</v>
      </c>
    </row>
    <row r="42" spans="1:34" s="10" customFormat="1" x14ac:dyDescent="0.25">
      <c r="A42" s="10">
        <v>2023</v>
      </c>
      <c r="B42" s="11">
        <v>45200</v>
      </c>
      <c r="C42" s="11">
        <v>45291</v>
      </c>
      <c r="D42" s="10" t="s">
        <v>86</v>
      </c>
      <c r="E42" s="12" t="s">
        <v>267</v>
      </c>
      <c r="F42" s="10" t="s">
        <v>326</v>
      </c>
      <c r="G42" s="10" t="s">
        <v>326</v>
      </c>
      <c r="H42" s="10" t="s">
        <v>236</v>
      </c>
      <c r="I42" s="10" t="s">
        <v>329</v>
      </c>
      <c r="J42" s="10" t="s">
        <v>279</v>
      </c>
      <c r="K42" s="10" t="s">
        <v>330</v>
      </c>
      <c r="L42" s="10" t="s">
        <v>96</v>
      </c>
      <c r="M42" s="10" t="s">
        <v>97</v>
      </c>
      <c r="N42" s="10">
        <v>8602.1899999999987</v>
      </c>
      <c r="O42" s="12" t="s">
        <v>363</v>
      </c>
      <c r="P42" s="10">
        <v>7983.369999999999</v>
      </c>
      <c r="Q42" s="12" t="s">
        <v>363</v>
      </c>
      <c r="R42" s="10">
        <v>35</v>
      </c>
      <c r="S42" s="10">
        <v>35</v>
      </c>
      <c r="T42" s="10">
        <v>35</v>
      </c>
      <c r="U42" s="10">
        <v>35</v>
      </c>
      <c r="V42" s="10">
        <v>35</v>
      </c>
      <c r="W42" s="10">
        <v>35</v>
      </c>
      <c r="X42" s="10">
        <v>35</v>
      </c>
      <c r="Y42" s="10">
        <v>35</v>
      </c>
      <c r="Z42" s="10">
        <v>35</v>
      </c>
      <c r="AA42" s="10">
        <v>35</v>
      </c>
      <c r="AB42" s="10">
        <v>35</v>
      </c>
      <c r="AC42" s="10">
        <v>35</v>
      </c>
      <c r="AD42" s="10">
        <v>35</v>
      </c>
      <c r="AE42" s="10" t="s">
        <v>236</v>
      </c>
      <c r="AF42" s="11">
        <v>45210</v>
      </c>
      <c r="AG42" s="11">
        <v>45210</v>
      </c>
      <c r="AH42" s="10" t="s">
        <v>379</v>
      </c>
    </row>
    <row r="43" spans="1:34" s="10" customFormat="1" x14ac:dyDescent="0.25">
      <c r="A43" s="10">
        <v>2023</v>
      </c>
      <c r="B43" s="11">
        <v>45200</v>
      </c>
      <c r="C43" s="11">
        <v>45291</v>
      </c>
      <c r="D43" s="10" t="s">
        <v>86</v>
      </c>
      <c r="E43" s="12" t="s">
        <v>267</v>
      </c>
      <c r="F43" s="10" t="s">
        <v>326</v>
      </c>
      <c r="G43" s="10" t="s">
        <v>326</v>
      </c>
      <c r="H43" s="10" t="s">
        <v>251</v>
      </c>
      <c r="I43" s="10" t="s">
        <v>331</v>
      </c>
      <c r="J43" s="10" t="s">
        <v>332</v>
      </c>
      <c r="K43" s="10" t="s">
        <v>333</v>
      </c>
      <c r="L43" s="10" t="s">
        <v>95</v>
      </c>
      <c r="M43" s="10" t="s">
        <v>98</v>
      </c>
      <c r="N43" s="10">
        <v>9745.6899999999987</v>
      </c>
      <c r="O43" s="12" t="s">
        <v>363</v>
      </c>
      <c r="P43" s="10">
        <v>9002.4599999999991</v>
      </c>
      <c r="Q43" s="12" t="s">
        <v>363</v>
      </c>
      <c r="R43" s="10">
        <v>36</v>
      </c>
      <c r="S43" s="10">
        <v>36</v>
      </c>
      <c r="T43" s="10">
        <v>36</v>
      </c>
      <c r="U43" s="10">
        <v>36</v>
      </c>
      <c r="V43" s="10">
        <v>36</v>
      </c>
      <c r="W43" s="10">
        <v>36</v>
      </c>
      <c r="X43" s="10">
        <v>36</v>
      </c>
      <c r="Y43" s="10">
        <v>36</v>
      </c>
      <c r="Z43" s="10">
        <v>36</v>
      </c>
      <c r="AA43" s="10">
        <v>36</v>
      </c>
      <c r="AB43" s="10">
        <v>36</v>
      </c>
      <c r="AC43" s="10">
        <v>36</v>
      </c>
      <c r="AD43" s="10">
        <v>36</v>
      </c>
      <c r="AE43" s="10" t="s">
        <v>236</v>
      </c>
      <c r="AF43" s="11">
        <v>45210</v>
      </c>
      <c r="AG43" s="11">
        <v>45210</v>
      </c>
      <c r="AH43" s="10" t="s">
        <v>379</v>
      </c>
    </row>
    <row r="44" spans="1:34" s="10" customFormat="1" x14ac:dyDescent="0.25">
      <c r="A44" s="10">
        <v>2023</v>
      </c>
      <c r="B44" s="11">
        <v>45200</v>
      </c>
      <c r="C44" s="11">
        <v>45291</v>
      </c>
      <c r="D44" s="10" t="s">
        <v>86</v>
      </c>
      <c r="E44" s="12" t="s">
        <v>267</v>
      </c>
      <c r="F44" s="10" t="s">
        <v>326</v>
      </c>
      <c r="G44" s="10" t="s">
        <v>326</v>
      </c>
      <c r="H44" s="10" t="s">
        <v>251</v>
      </c>
      <c r="I44" s="10" t="s">
        <v>334</v>
      </c>
      <c r="J44" s="10" t="s">
        <v>274</v>
      </c>
      <c r="K44" s="10" t="s">
        <v>335</v>
      </c>
      <c r="L44" s="10" t="s">
        <v>96</v>
      </c>
      <c r="M44" s="10" t="s">
        <v>97</v>
      </c>
      <c r="N44" s="10">
        <v>8621.1899999999987</v>
      </c>
      <c r="O44" s="12" t="s">
        <v>363</v>
      </c>
      <c r="P44" s="10">
        <v>8000.2999999999984</v>
      </c>
      <c r="Q44" s="12" t="s">
        <v>363</v>
      </c>
      <c r="R44" s="10">
        <v>37</v>
      </c>
      <c r="S44" s="10">
        <v>37</v>
      </c>
      <c r="T44" s="10">
        <v>37</v>
      </c>
      <c r="U44" s="10">
        <v>37</v>
      </c>
      <c r="V44" s="10">
        <v>37</v>
      </c>
      <c r="W44" s="10">
        <v>37</v>
      </c>
      <c r="X44" s="10">
        <v>37</v>
      </c>
      <c r="Y44" s="10">
        <v>37</v>
      </c>
      <c r="Z44" s="10">
        <v>37</v>
      </c>
      <c r="AA44" s="10">
        <v>37</v>
      </c>
      <c r="AB44" s="10">
        <v>37</v>
      </c>
      <c r="AC44" s="10">
        <v>37</v>
      </c>
      <c r="AD44" s="10">
        <v>37</v>
      </c>
      <c r="AE44" s="10" t="s">
        <v>236</v>
      </c>
      <c r="AF44" s="11">
        <v>45210</v>
      </c>
      <c r="AG44" s="11">
        <v>45210</v>
      </c>
      <c r="AH44" s="10" t="s">
        <v>379</v>
      </c>
    </row>
    <row r="45" spans="1:34" s="10" customFormat="1" x14ac:dyDescent="0.25">
      <c r="A45" s="10">
        <v>2023</v>
      </c>
      <c r="B45" s="11">
        <v>45200</v>
      </c>
      <c r="C45" s="11">
        <v>45291</v>
      </c>
      <c r="D45" s="10" t="s">
        <v>86</v>
      </c>
      <c r="E45" s="12" t="s">
        <v>267</v>
      </c>
      <c r="F45" s="10" t="s">
        <v>326</v>
      </c>
      <c r="G45" s="10" t="s">
        <v>326</v>
      </c>
      <c r="H45" s="10" t="s">
        <v>251</v>
      </c>
      <c r="I45" s="10" t="s">
        <v>336</v>
      </c>
      <c r="J45" s="10" t="s">
        <v>337</v>
      </c>
      <c r="K45" s="10" t="s">
        <v>338</v>
      </c>
      <c r="L45" s="10" t="s">
        <v>95</v>
      </c>
      <c r="M45" s="10" t="s">
        <v>98</v>
      </c>
      <c r="N45" s="10">
        <v>11722.72</v>
      </c>
      <c r="O45" s="12" t="s">
        <v>363</v>
      </c>
      <c r="P45" s="10">
        <v>10733.939999999999</v>
      </c>
      <c r="Q45" s="12" t="s">
        <v>363</v>
      </c>
      <c r="R45" s="10">
        <v>38</v>
      </c>
      <c r="S45" s="10">
        <v>38</v>
      </c>
      <c r="T45" s="10">
        <v>38</v>
      </c>
      <c r="U45" s="10">
        <v>38</v>
      </c>
      <c r="V45" s="10">
        <v>38</v>
      </c>
      <c r="W45" s="10">
        <v>38</v>
      </c>
      <c r="X45" s="10">
        <v>38</v>
      </c>
      <c r="Y45" s="10">
        <v>38</v>
      </c>
      <c r="Z45" s="10">
        <v>38</v>
      </c>
      <c r="AA45" s="10">
        <v>38</v>
      </c>
      <c r="AB45" s="10">
        <v>38</v>
      </c>
      <c r="AC45" s="10">
        <v>38</v>
      </c>
      <c r="AD45" s="10">
        <v>38</v>
      </c>
      <c r="AE45" s="10" t="s">
        <v>236</v>
      </c>
      <c r="AF45" s="11">
        <v>45210</v>
      </c>
      <c r="AG45" s="11">
        <v>45210</v>
      </c>
      <c r="AH45" s="10" t="s">
        <v>379</v>
      </c>
    </row>
    <row r="46" spans="1:34" s="10" customFormat="1" x14ac:dyDescent="0.25">
      <c r="A46" s="10">
        <v>2023</v>
      </c>
      <c r="B46" s="11">
        <v>45200</v>
      </c>
      <c r="C46" s="11">
        <v>45291</v>
      </c>
      <c r="D46" s="10" t="s">
        <v>86</v>
      </c>
      <c r="E46" s="12" t="s">
        <v>267</v>
      </c>
      <c r="F46" s="10" t="s">
        <v>326</v>
      </c>
      <c r="G46" s="10" t="s">
        <v>326</v>
      </c>
      <c r="H46" s="10" t="s">
        <v>251</v>
      </c>
      <c r="I46" s="10" t="s">
        <v>380</v>
      </c>
      <c r="J46" s="10" t="s">
        <v>297</v>
      </c>
      <c r="K46" s="10" t="s">
        <v>325</v>
      </c>
      <c r="L46" s="10" t="s">
        <v>95</v>
      </c>
      <c r="M46" s="10" t="s">
        <v>98</v>
      </c>
      <c r="N46" s="10">
        <v>6302.19</v>
      </c>
      <c r="O46" s="12" t="s">
        <v>363</v>
      </c>
      <c r="P46" s="10">
        <v>6212.5999999999995</v>
      </c>
      <c r="Q46" s="12" t="s">
        <v>363</v>
      </c>
      <c r="S46" s="10">
        <v>39</v>
      </c>
      <c r="T46" s="10">
        <v>39</v>
      </c>
      <c r="U46" s="10">
        <v>39</v>
      </c>
      <c r="V46" s="10">
        <v>39</v>
      </c>
      <c r="W46" s="10">
        <v>39</v>
      </c>
      <c r="X46" s="10">
        <v>39</v>
      </c>
      <c r="Y46" s="10">
        <v>39</v>
      </c>
      <c r="Z46" s="10">
        <v>39</v>
      </c>
      <c r="AA46" s="10">
        <v>39</v>
      </c>
      <c r="AB46" s="10">
        <v>39</v>
      </c>
      <c r="AC46" s="10">
        <v>39</v>
      </c>
      <c r="AD46" s="10">
        <v>39</v>
      </c>
      <c r="AE46" s="10" t="s">
        <v>236</v>
      </c>
      <c r="AF46" s="11"/>
      <c r="AG46" s="11"/>
    </row>
    <row r="47" spans="1:34" s="10" customFormat="1" x14ac:dyDescent="0.25">
      <c r="A47" s="10">
        <v>2023</v>
      </c>
      <c r="B47" s="11">
        <v>45200</v>
      </c>
      <c r="C47" s="11">
        <v>45291</v>
      </c>
      <c r="D47" s="10" t="s">
        <v>86</v>
      </c>
      <c r="E47" s="12" t="s">
        <v>267</v>
      </c>
      <c r="F47" s="10" t="s">
        <v>240</v>
      </c>
      <c r="G47" s="10" t="s">
        <v>326</v>
      </c>
      <c r="H47" s="10" t="s">
        <v>251</v>
      </c>
      <c r="I47" s="10" t="s">
        <v>312</v>
      </c>
      <c r="J47" s="10" t="s">
        <v>313</v>
      </c>
      <c r="K47" s="10" t="s">
        <v>314</v>
      </c>
      <c r="L47" s="10" t="s">
        <v>95</v>
      </c>
      <c r="M47" s="10" t="s">
        <v>98</v>
      </c>
      <c r="N47" s="10">
        <v>19142.72</v>
      </c>
      <c r="O47" s="12" t="s">
        <v>363</v>
      </c>
      <c r="P47" s="10">
        <v>16721.830000000002</v>
      </c>
      <c r="Q47" s="12" t="s">
        <v>363</v>
      </c>
      <c r="R47" s="10">
        <v>29</v>
      </c>
      <c r="S47" s="10">
        <v>40</v>
      </c>
      <c r="T47" s="10">
        <v>40</v>
      </c>
      <c r="U47" s="10">
        <v>40</v>
      </c>
      <c r="V47" s="10">
        <v>40</v>
      </c>
      <c r="W47" s="10">
        <v>40</v>
      </c>
      <c r="X47" s="10">
        <v>40</v>
      </c>
      <c r="Y47" s="10">
        <v>40</v>
      </c>
      <c r="Z47" s="10">
        <v>40</v>
      </c>
      <c r="AA47" s="10">
        <v>40</v>
      </c>
      <c r="AB47" s="10">
        <v>40</v>
      </c>
      <c r="AC47" s="10">
        <v>40</v>
      </c>
      <c r="AD47" s="10">
        <v>40</v>
      </c>
      <c r="AE47" s="10" t="s">
        <v>236</v>
      </c>
      <c r="AF47" s="11">
        <v>45210</v>
      </c>
      <c r="AG47" s="11">
        <v>45210</v>
      </c>
      <c r="AH47" s="10" t="s">
        <v>379</v>
      </c>
    </row>
    <row r="48" spans="1:34" s="10" customFormat="1" x14ac:dyDescent="0.25">
      <c r="A48" s="10">
        <v>2023</v>
      </c>
      <c r="B48" s="11">
        <v>45200</v>
      </c>
      <c r="C48" s="11">
        <v>45291</v>
      </c>
      <c r="D48" s="10" t="s">
        <v>86</v>
      </c>
      <c r="E48" s="12" t="s">
        <v>267</v>
      </c>
      <c r="F48" s="10" t="s">
        <v>326</v>
      </c>
      <c r="G48" s="10" t="s">
        <v>326</v>
      </c>
      <c r="H48" s="10" t="s">
        <v>251</v>
      </c>
      <c r="I48" s="10" t="s">
        <v>341</v>
      </c>
      <c r="J48" s="10" t="s">
        <v>342</v>
      </c>
      <c r="K48" s="10" t="s">
        <v>311</v>
      </c>
      <c r="L48" s="10" t="s">
        <v>96</v>
      </c>
      <c r="M48" s="10" t="s">
        <v>97</v>
      </c>
      <c r="N48" s="10">
        <v>8620.8499999999985</v>
      </c>
      <c r="O48" s="12" t="s">
        <v>363</v>
      </c>
      <c r="P48" s="10">
        <v>7999.9999999999982</v>
      </c>
      <c r="Q48" s="12" t="s">
        <v>363</v>
      </c>
      <c r="R48" s="10">
        <v>41</v>
      </c>
      <c r="S48" s="10">
        <v>41</v>
      </c>
      <c r="T48" s="10">
        <v>41</v>
      </c>
      <c r="U48" s="10">
        <v>41</v>
      </c>
      <c r="V48" s="10">
        <v>41</v>
      </c>
      <c r="W48" s="10">
        <v>41</v>
      </c>
      <c r="X48" s="10">
        <v>41</v>
      </c>
      <c r="Y48" s="10">
        <v>41</v>
      </c>
      <c r="Z48" s="10">
        <v>41</v>
      </c>
      <c r="AA48" s="10">
        <v>41</v>
      </c>
      <c r="AB48" s="10">
        <v>41</v>
      </c>
      <c r="AC48" s="10">
        <v>41</v>
      </c>
      <c r="AD48" s="10">
        <v>41</v>
      </c>
      <c r="AE48" s="10" t="s">
        <v>236</v>
      </c>
      <c r="AF48" s="11">
        <v>45210</v>
      </c>
      <c r="AG48" s="11">
        <v>45210</v>
      </c>
      <c r="AH48" s="10" t="s">
        <v>379</v>
      </c>
    </row>
    <row r="49" spans="1:34" s="10" customFormat="1" x14ac:dyDescent="0.25">
      <c r="A49" s="10">
        <v>2023</v>
      </c>
      <c r="B49" s="11">
        <v>45200</v>
      </c>
      <c r="C49" s="11">
        <v>45291</v>
      </c>
      <c r="D49" s="10" t="s">
        <v>86</v>
      </c>
      <c r="E49" s="12" t="s">
        <v>267</v>
      </c>
      <c r="F49" s="10" t="s">
        <v>326</v>
      </c>
      <c r="G49" s="10" t="s">
        <v>326</v>
      </c>
      <c r="H49" s="10" t="s">
        <v>251</v>
      </c>
      <c r="I49" s="10" t="s">
        <v>343</v>
      </c>
      <c r="J49" s="10" t="s">
        <v>302</v>
      </c>
      <c r="K49" s="10" t="s">
        <v>309</v>
      </c>
      <c r="L49" s="10" t="s">
        <v>95</v>
      </c>
      <c r="M49" s="10" t="s">
        <v>98</v>
      </c>
      <c r="N49" s="10">
        <v>7602.19</v>
      </c>
      <c r="O49" s="12" t="s">
        <v>363</v>
      </c>
      <c r="P49" s="10">
        <v>7092.17</v>
      </c>
      <c r="Q49" s="12" t="s">
        <v>363</v>
      </c>
      <c r="R49" s="10">
        <v>42</v>
      </c>
      <c r="S49" s="10">
        <v>42</v>
      </c>
      <c r="T49" s="10">
        <v>42</v>
      </c>
      <c r="U49" s="10">
        <v>42</v>
      </c>
      <c r="V49" s="10">
        <v>42</v>
      </c>
      <c r="W49" s="10">
        <v>42</v>
      </c>
      <c r="X49" s="10">
        <v>42</v>
      </c>
      <c r="Y49" s="10">
        <v>42</v>
      </c>
      <c r="Z49" s="10">
        <v>42</v>
      </c>
      <c r="AA49" s="10">
        <v>42</v>
      </c>
      <c r="AB49" s="10">
        <v>42</v>
      </c>
      <c r="AC49" s="10">
        <v>42</v>
      </c>
      <c r="AD49" s="10">
        <v>42</v>
      </c>
      <c r="AE49" s="10" t="s">
        <v>236</v>
      </c>
      <c r="AF49" s="11">
        <v>45210</v>
      </c>
      <c r="AG49" s="11">
        <v>45210</v>
      </c>
      <c r="AH49" s="10" t="s">
        <v>379</v>
      </c>
    </row>
    <row r="50" spans="1:34" s="10" customFormat="1" x14ac:dyDescent="0.25">
      <c r="A50" s="10">
        <v>2023</v>
      </c>
      <c r="B50" s="11">
        <v>45200</v>
      </c>
      <c r="C50" s="11">
        <v>45291</v>
      </c>
      <c r="D50" s="10" t="s">
        <v>86</v>
      </c>
      <c r="E50" s="12" t="s">
        <v>267</v>
      </c>
      <c r="F50" s="10" t="s">
        <v>326</v>
      </c>
      <c r="G50" s="10" t="s">
        <v>326</v>
      </c>
      <c r="H50" s="10" t="s">
        <v>317</v>
      </c>
      <c r="I50" s="10" t="s">
        <v>344</v>
      </c>
      <c r="J50" s="10" t="s">
        <v>345</v>
      </c>
      <c r="K50" s="10" t="s">
        <v>346</v>
      </c>
      <c r="L50" s="10" t="s">
        <v>95</v>
      </c>
      <c r="M50" s="10" t="s">
        <v>98</v>
      </c>
      <c r="N50" s="10">
        <v>11597.939999999999</v>
      </c>
      <c r="O50" s="12" t="s">
        <v>363</v>
      </c>
      <c r="P50" s="10">
        <v>10629.119999999999</v>
      </c>
      <c r="Q50" s="12" t="s">
        <v>363</v>
      </c>
      <c r="R50" s="10">
        <v>43</v>
      </c>
      <c r="S50" s="10">
        <v>43</v>
      </c>
      <c r="T50" s="10">
        <v>43</v>
      </c>
      <c r="U50" s="10">
        <v>43</v>
      </c>
      <c r="V50" s="10">
        <v>43</v>
      </c>
      <c r="W50" s="10">
        <v>43</v>
      </c>
      <c r="X50" s="10">
        <v>43</v>
      </c>
      <c r="Y50" s="10">
        <v>43</v>
      </c>
      <c r="Z50" s="10">
        <v>43</v>
      </c>
      <c r="AA50" s="10">
        <v>43</v>
      </c>
      <c r="AB50" s="10">
        <v>43</v>
      </c>
      <c r="AC50" s="10">
        <v>43</v>
      </c>
      <c r="AD50" s="10">
        <v>43</v>
      </c>
      <c r="AE50" s="10" t="s">
        <v>236</v>
      </c>
      <c r="AF50" s="11">
        <v>45210</v>
      </c>
      <c r="AG50" s="11">
        <v>45210</v>
      </c>
      <c r="AH50" s="10" t="s">
        <v>379</v>
      </c>
    </row>
    <row r="51" spans="1:34" s="10" customFormat="1" x14ac:dyDescent="0.25">
      <c r="A51" s="10">
        <v>2023</v>
      </c>
      <c r="B51" s="11">
        <v>45200</v>
      </c>
      <c r="C51" s="11">
        <v>45291</v>
      </c>
      <c r="D51" s="10" t="s">
        <v>86</v>
      </c>
      <c r="E51" s="12" t="s">
        <v>267</v>
      </c>
      <c r="F51" s="10" t="s">
        <v>326</v>
      </c>
      <c r="G51" s="10" t="s">
        <v>326</v>
      </c>
      <c r="H51" s="10" t="s">
        <v>317</v>
      </c>
      <c r="I51" s="10" t="s">
        <v>347</v>
      </c>
      <c r="J51" s="10" t="s">
        <v>348</v>
      </c>
      <c r="K51" s="10" t="s">
        <v>258</v>
      </c>
      <c r="L51" s="10" t="s">
        <v>95</v>
      </c>
      <c r="M51" s="10" t="s">
        <v>98</v>
      </c>
      <c r="N51" s="10">
        <v>9552.1899999999987</v>
      </c>
      <c r="O51" s="12" t="s">
        <v>363</v>
      </c>
      <c r="P51" s="10">
        <v>8830.0099999999984</v>
      </c>
      <c r="Q51" s="12" t="s">
        <v>363</v>
      </c>
      <c r="R51" s="10">
        <v>44</v>
      </c>
      <c r="S51" s="10">
        <v>44</v>
      </c>
      <c r="T51" s="10">
        <v>44</v>
      </c>
      <c r="U51" s="10">
        <v>44</v>
      </c>
      <c r="V51" s="10">
        <v>44</v>
      </c>
      <c r="W51" s="10">
        <v>44</v>
      </c>
      <c r="X51" s="10">
        <v>44</v>
      </c>
      <c r="Y51" s="10">
        <v>44</v>
      </c>
      <c r="Z51" s="10">
        <v>44</v>
      </c>
      <c r="AA51" s="10">
        <v>44</v>
      </c>
      <c r="AB51" s="10">
        <v>44</v>
      </c>
      <c r="AC51" s="10">
        <v>44</v>
      </c>
      <c r="AD51" s="10">
        <v>44</v>
      </c>
      <c r="AE51" s="10" t="s">
        <v>236</v>
      </c>
      <c r="AF51" s="11">
        <v>45210</v>
      </c>
      <c r="AG51" s="11">
        <v>45210</v>
      </c>
      <c r="AH51" s="10" t="s">
        <v>379</v>
      </c>
    </row>
    <row r="52" spans="1:34" s="10" customFormat="1" x14ac:dyDescent="0.25">
      <c r="A52" s="10">
        <v>2023</v>
      </c>
      <c r="B52" s="11">
        <v>45200</v>
      </c>
      <c r="C52" s="11">
        <v>45291</v>
      </c>
      <c r="D52" s="10" t="s">
        <v>86</v>
      </c>
      <c r="E52" s="12" t="s">
        <v>267</v>
      </c>
      <c r="F52" s="10" t="s">
        <v>326</v>
      </c>
      <c r="G52" s="10" t="s">
        <v>326</v>
      </c>
      <c r="H52" s="10" t="s">
        <v>317</v>
      </c>
      <c r="I52" s="10" t="s">
        <v>349</v>
      </c>
      <c r="J52" s="10" t="s">
        <v>340</v>
      </c>
      <c r="K52" s="10" t="s">
        <v>350</v>
      </c>
      <c r="L52" s="10" t="s">
        <v>96</v>
      </c>
      <c r="M52" s="10" t="s">
        <v>97</v>
      </c>
      <c r="N52" s="10">
        <v>6302.19</v>
      </c>
      <c r="O52" s="12" t="s">
        <v>363</v>
      </c>
      <c r="P52" s="10">
        <v>6185.82</v>
      </c>
      <c r="Q52" s="12" t="s">
        <v>363</v>
      </c>
      <c r="R52" s="10">
        <v>45</v>
      </c>
      <c r="S52" s="10">
        <v>45</v>
      </c>
      <c r="T52" s="10">
        <v>45</v>
      </c>
      <c r="U52" s="10">
        <v>45</v>
      </c>
      <c r="V52" s="10">
        <v>45</v>
      </c>
      <c r="W52" s="10">
        <v>45</v>
      </c>
      <c r="X52" s="10">
        <v>45</v>
      </c>
      <c r="Y52" s="10">
        <v>45</v>
      </c>
      <c r="Z52" s="10">
        <v>45</v>
      </c>
      <c r="AA52" s="10">
        <v>45</v>
      </c>
      <c r="AB52" s="10">
        <v>45</v>
      </c>
      <c r="AC52" s="10">
        <v>45</v>
      </c>
      <c r="AD52" s="10">
        <v>45</v>
      </c>
      <c r="AE52" s="10" t="s">
        <v>236</v>
      </c>
      <c r="AF52" s="11">
        <v>45210</v>
      </c>
      <c r="AG52" s="11">
        <v>45210</v>
      </c>
      <c r="AH52" s="10" t="s">
        <v>379</v>
      </c>
    </row>
    <row r="53" spans="1:34" s="10" customFormat="1" ht="15.75" customHeight="1" x14ac:dyDescent="0.25">
      <c r="A53" s="10">
        <v>2023</v>
      </c>
      <c r="B53" s="11">
        <v>45200</v>
      </c>
      <c r="C53" s="11">
        <v>45291</v>
      </c>
      <c r="D53" s="10" t="s">
        <v>86</v>
      </c>
      <c r="E53" s="12" t="s">
        <v>267</v>
      </c>
      <c r="F53" s="10" t="s">
        <v>326</v>
      </c>
      <c r="G53" s="10" t="s">
        <v>326</v>
      </c>
      <c r="H53" s="10" t="s">
        <v>251</v>
      </c>
      <c r="I53" s="10" t="s">
        <v>351</v>
      </c>
      <c r="J53" s="10" t="s">
        <v>352</v>
      </c>
      <c r="K53" s="10" t="s">
        <v>256</v>
      </c>
      <c r="L53" s="10" t="s">
        <v>95</v>
      </c>
      <c r="M53" s="10" t="s">
        <v>98</v>
      </c>
      <c r="N53" s="10">
        <v>9942.81</v>
      </c>
      <c r="O53" s="12" t="s">
        <v>363</v>
      </c>
      <c r="P53" s="10">
        <v>9178.1299999999992</v>
      </c>
      <c r="Q53" s="12" t="s">
        <v>363</v>
      </c>
      <c r="R53" s="10">
        <v>46</v>
      </c>
      <c r="S53" s="10">
        <v>46</v>
      </c>
      <c r="T53" s="10">
        <v>46</v>
      </c>
      <c r="U53" s="10">
        <v>46</v>
      </c>
      <c r="V53" s="10">
        <v>46</v>
      </c>
      <c r="W53" s="10">
        <v>46</v>
      </c>
      <c r="X53" s="10">
        <v>46</v>
      </c>
      <c r="Y53" s="10">
        <v>46</v>
      </c>
      <c r="Z53" s="10">
        <v>46</v>
      </c>
      <c r="AA53" s="10">
        <v>46</v>
      </c>
      <c r="AB53" s="10">
        <v>46</v>
      </c>
      <c r="AC53" s="10">
        <v>46</v>
      </c>
      <c r="AD53" s="10">
        <v>46</v>
      </c>
      <c r="AE53" s="10" t="s">
        <v>236</v>
      </c>
      <c r="AF53" s="11">
        <v>45210</v>
      </c>
      <c r="AG53" s="11">
        <v>45210</v>
      </c>
      <c r="AH53" s="10" t="s">
        <v>379</v>
      </c>
    </row>
    <row r="54" spans="1:34" s="10" customFormat="1" x14ac:dyDescent="0.25">
      <c r="A54" s="10">
        <v>2023</v>
      </c>
      <c r="B54" s="11">
        <v>45200</v>
      </c>
      <c r="C54" s="11">
        <v>45291</v>
      </c>
      <c r="D54" s="10" t="s">
        <v>86</v>
      </c>
      <c r="E54" s="12" t="s">
        <v>267</v>
      </c>
      <c r="F54" s="10" t="s">
        <v>326</v>
      </c>
      <c r="G54" s="10" t="s">
        <v>326</v>
      </c>
      <c r="H54" s="10" t="s">
        <v>236</v>
      </c>
      <c r="I54" s="10" t="s">
        <v>353</v>
      </c>
      <c r="J54" s="10" t="s">
        <v>348</v>
      </c>
      <c r="K54" s="10" t="s">
        <v>354</v>
      </c>
      <c r="L54" s="10" t="s">
        <v>96</v>
      </c>
      <c r="M54" s="10" t="s">
        <v>97</v>
      </c>
      <c r="N54" s="10">
        <v>9166.39</v>
      </c>
      <c r="O54" s="12" t="s">
        <v>363</v>
      </c>
      <c r="P54" s="10">
        <v>8486.18</v>
      </c>
      <c r="Q54" s="12" t="s">
        <v>363</v>
      </c>
      <c r="R54" s="10">
        <v>47</v>
      </c>
      <c r="S54" s="10">
        <v>47</v>
      </c>
      <c r="T54" s="10">
        <v>47</v>
      </c>
      <c r="U54" s="10">
        <v>47</v>
      </c>
      <c r="V54" s="10">
        <v>47</v>
      </c>
      <c r="W54" s="10">
        <v>47</v>
      </c>
      <c r="X54" s="10">
        <v>47</v>
      </c>
      <c r="Y54" s="10">
        <v>47</v>
      </c>
      <c r="Z54" s="10">
        <v>47</v>
      </c>
      <c r="AA54" s="10">
        <v>47</v>
      </c>
      <c r="AB54" s="10">
        <v>47</v>
      </c>
      <c r="AC54" s="10">
        <v>47</v>
      </c>
      <c r="AD54" s="10">
        <v>47</v>
      </c>
      <c r="AE54" s="10" t="s">
        <v>236</v>
      </c>
      <c r="AF54" s="11">
        <v>45210</v>
      </c>
      <c r="AG54" s="11">
        <v>45210</v>
      </c>
      <c r="AH54" s="10" t="s">
        <v>379</v>
      </c>
    </row>
    <row r="55" spans="1:34" s="10" customFormat="1" x14ac:dyDescent="0.25">
      <c r="A55" s="10">
        <v>2023</v>
      </c>
      <c r="B55" s="11">
        <v>45200</v>
      </c>
      <c r="C55" s="11">
        <v>45291</v>
      </c>
      <c r="D55" s="10" t="s">
        <v>86</v>
      </c>
      <c r="E55" s="12" t="s">
        <v>267</v>
      </c>
      <c r="F55" s="10" t="s">
        <v>326</v>
      </c>
      <c r="G55" s="10" t="s">
        <v>326</v>
      </c>
      <c r="H55" s="10" t="s">
        <v>251</v>
      </c>
      <c r="I55" s="10" t="s">
        <v>355</v>
      </c>
      <c r="J55" s="10" t="s">
        <v>356</v>
      </c>
      <c r="K55" s="10" t="s">
        <v>258</v>
      </c>
      <c r="L55" s="10" t="s">
        <v>95</v>
      </c>
      <c r="M55" s="10" t="s">
        <v>98</v>
      </c>
      <c r="N55" s="10">
        <v>6302.19</v>
      </c>
      <c r="O55" s="12" t="s">
        <v>363</v>
      </c>
      <c r="P55" s="10">
        <v>6185.82</v>
      </c>
      <c r="Q55" s="12" t="s">
        <v>363</v>
      </c>
      <c r="R55" s="10">
        <v>48</v>
      </c>
      <c r="S55" s="10">
        <v>48</v>
      </c>
      <c r="T55" s="10">
        <v>48</v>
      </c>
      <c r="U55" s="10">
        <v>48</v>
      </c>
      <c r="V55" s="10">
        <v>48</v>
      </c>
      <c r="W55" s="10">
        <v>48</v>
      </c>
      <c r="X55" s="10">
        <v>48</v>
      </c>
      <c r="Y55" s="10">
        <v>48</v>
      </c>
      <c r="Z55" s="10">
        <v>48</v>
      </c>
      <c r="AA55" s="10">
        <v>48</v>
      </c>
      <c r="AB55" s="10">
        <v>48</v>
      </c>
      <c r="AC55" s="10">
        <v>48</v>
      </c>
      <c r="AD55" s="10">
        <v>48</v>
      </c>
      <c r="AE55" s="10" t="s">
        <v>236</v>
      </c>
      <c r="AF55" s="11">
        <v>45210</v>
      </c>
      <c r="AG55" s="11">
        <v>45210</v>
      </c>
      <c r="AH55" s="10" t="s">
        <v>379</v>
      </c>
    </row>
    <row r="56" spans="1:34" s="10" customFormat="1" x14ac:dyDescent="0.25">
      <c r="A56" s="10">
        <v>2023</v>
      </c>
      <c r="B56" s="11">
        <v>45200</v>
      </c>
      <c r="C56" s="11">
        <v>45291</v>
      </c>
      <c r="D56" s="10" t="s">
        <v>86</v>
      </c>
      <c r="E56" s="12" t="s">
        <v>267</v>
      </c>
      <c r="F56" s="10" t="s">
        <v>326</v>
      </c>
      <c r="G56" s="10" t="s">
        <v>326</v>
      </c>
      <c r="H56" s="10" t="s">
        <v>251</v>
      </c>
      <c r="I56" s="10" t="s">
        <v>357</v>
      </c>
      <c r="J56" s="10" t="s">
        <v>358</v>
      </c>
      <c r="K56" s="10" t="s">
        <v>232</v>
      </c>
      <c r="L56" s="10" t="s">
        <v>95</v>
      </c>
      <c r="M56" s="10" t="s">
        <v>98</v>
      </c>
      <c r="N56" s="10">
        <v>11702.189999999999</v>
      </c>
      <c r="O56" s="12" t="s">
        <v>363</v>
      </c>
      <c r="P56" s="10">
        <v>10716.689999999999</v>
      </c>
      <c r="Q56" s="12" t="s">
        <v>363</v>
      </c>
      <c r="R56" s="10">
        <v>49</v>
      </c>
      <c r="S56" s="10">
        <v>49</v>
      </c>
      <c r="T56" s="10">
        <v>49</v>
      </c>
      <c r="U56" s="10">
        <v>49</v>
      </c>
      <c r="V56" s="10">
        <v>49</v>
      </c>
      <c r="W56" s="10">
        <v>49</v>
      </c>
      <c r="X56" s="10">
        <v>49</v>
      </c>
      <c r="Y56" s="10">
        <v>49</v>
      </c>
      <c r="Z56" s="10">
        <v>49</v>
      </c>
      <c r="AA56" s="10">
        <v>49</v>
      </c>
      <c r="AB56" s="10">
        <v>49</v>
      </c>
      <c r="AC56" s="10">
        <v>49</v>
      </c>
      <c r="AD56" s="10">
        <v>49</v>
      </c>
      <c r="AE56" s="10" t="s">
        <v>236</v>
      </c>
      <c r="AF56" s="11">
        <v>45210</v>
      </c>
      <c r="AG56" s="11">
        <v>45210</v>
      </c>
      <c r="AH56" s="10" t="s">
        <v>379</v>
      </c>
    </row>
    <row r="57" spans="1:34" s="10" customFormat="1" x14ac:dyDescent="0.25">
      <c r="A57" s="10">
        <v>2023</v>
      </c>
      <c r="B57" s="11">
        <v>45200</v>
      </c>
      <c r="C57" s="11">
        <v>45291</v>
      </c>
      <c r="D57" s="10" t="s">
        <v>86</v>
      </c>
      <c r="E57" s="12" t="s">
        <v>267</v>
      </c>
      <c r="F57" s="10" t="s">
        <v>326</v>
      </c>
      <c r="G57" s="10" t="s">
        <v>326</v>
      </c>
      <c r="H57" s="10" t="s">
        <v>251</v>
      </c>
      <c r="I57" s="10" t="s">
        <v>381</v>
      </c>
      <c r="J57" s="10" t="s">
        <v>258</v>
      </c>
      <c r="K57" s="10" t="s">
        <v>274</v>
      </c>
      <c r="L57" s="10" t="s">
        <v>95</v>
      </c>
      <c r="M57" s="10" t="s">
        <v>98</v>
      </c>
      <c r="N57" s="10">
        <v>6302.19</v>
      </c>
      <c r="O57" s="12" t="s">
        <v>363</v>
      </c>
      <c r="P57" s="10">
        <v>6212.5999999999995</v>
      </c>
      <c r="Q57" s="12" t="s">
        <v>363</v>
      </c>
      <c r="R57" s="10">
        <v>50</v>
      </c>
      <c r="S57" s="10">
        <v>50</v>
      </c>
      <c r="T57" s="10">
        <v>50</v>
      </c>
      <c r="U57" s="10">
        <v>50</v>
      </c>
      <c r="V57" s="10">
        <v>50</v>
      </c>
      <c r="W57" s="10">
        <v>50</v>
      </c>
      <c r="X57" s="10">
        <v>50</v>
      </c>
      <c r="Y57" s="10">
        <v>50</v>
      </c>
      <c r="Z57" s="10">
        <v>50</v>
      </c>
      <c r="AA57" s="10">
        <v>50</v>
      </c>
      <c r="AB57" s="10">
        <v>50</v>
      </c>
      <c r="AC57" s="10">
        <v>50</v>
      </c>
      <c r="AD57" s="10">
        <v>50</v>
      </c>
      <c r="AE57" s="10" t="s">
        <v>236</v>
      </c>
      <c r="AF57" s="11">
        <v>45210</v>
      </c>
      <c r="AG57" s="11">
        <v>45210</v>
      </c>
      <c r="AH57" s="10" t="s">
        <v>379</v>
      </c>
    </row>
    <row r="58" spans="1:34" s="10" customFormat="1" x14ac:dyDescent="0.25">
      <c r="A58" s="10">
        <v>2023</v>
      </c>
      <c r="B58" s="11">
        <v>45200</v>
      </c>
      <c r="C58" s="11">
        <v>45291</v>
      </c>
      <c r="D58" s="10" t="s">
        <v>86</v>
      </c>
      <c r="E58" s="12" t="s">
        <v>267</v>
      </c>
      <c r="F58" s="10" t="s">
        <v>326</v>
      </c>
      <c r="G58" s="10" t="s">
        <v>326</v>
      </c>
      <c r="H58" s="10" t="s">
        <v>317</v>
      </c>
      <c r="I58" s="10" t="s">
        <v>359</v>
      </c>
      <c r="J58" s="10" t="s">
        <v>360</v>
      </c>
      <c r="K58" s="10" t="s">
        <v>325</v>
      </c>
      <c r="L58" s="10" t="s">
        <v>96</v>
      </c>
      <c r="M58" s="10" t="s">
        <v>97</v>
      </c>
      <c r="N58" s="10">
        <v>10922.189999999999</v>
      </c>
      <c r="O58" s="12" t="s">
        <v>363</v>
      </c>
      <c r="P58" s="10">
        <v>10050.949999999999</v>
      </c>
      <c r="Q58" s="12" t="s">
        <v>363</v>
      </c>
      <c r="R58" s="10">
        <v>51</v>
      </c>
      <c r="S58" s="10">
        <v>51</v>
      </c>
      <c r="T58" s="10">
        <v>51</v>
      </c>
      <c r="U58" s="10">
        <v>51</v>
      </c>
      <c r="V58" s="10">
        <v>51</v>
      </c>
      <c r="W58" s="10">
        <v>51</v>
      </c>
      <c r="X58" s="10">
        <v>51</v>
      </c>
      <c r="Y58" s="10">
        <v>51</v>
      </c>
      <c r="Z58" s="10">
        <v>51</v>
      </c>
      <c r="AA58" s="10">
        <v>51</v>
      </c>
      <c r="AB58" s="10">
        <v>51</v>
      </c>
      <c r="AC58" s="10">
        <v>51</v>
      </c>
      <c r="AD58" s="10">
        <v>51</v>
      </c>
      <c r="AE58" s="10" t="s">
        <v>236</v>
      </c>
      <c r="AF58" s="11">
        <v>45210</v>
      </c>
      <c r="AG58" s="11">
        <v>45210</v>
      </c>
      <c r="AH58" s="10" t="s">
        <v>379</v>
      </c>
    </row>
    <row r="59" spans="1:34" s="10" customFormat="1" x14ac:dyDescent="0.25">
      <c r="A59" s="10">
        <v>2023</v>
      </c>
      <c r="B59" s="11">
        <v>45200</v>
      </c>
      <c r="C59" s="11">
        <v>45291</v>
      </c>
      <c r="D59" s="10" t="s">
        <v>86</v>
      </c>
      <c r="E59" s="12" t="s">
        <v>267</v>
      </c>
      <c r="F59" s="10" t="s">
        <v>326</v>
      </c>
      <c r="G59" s="10" t="s">
        <v>326</v>
      </c>
      <c r="H59" s="10" t="s">
        <v>251</v>
      </c>
      <c r="I59" s="10" t="s">
        <v>361</v>
      </c>
      <c r="J59" s="10" t="s">
        <v>362</v>
      </c>
      <c r="K59" s="10" t="s">
        <v>299</v>
      </c>
      <c r="L59" s="10" t="s">
        <v>96</v>
      </c>
      <c r="M59" s="10" t="s">
        <v>97</v>
      </c>
      <c r="N59" s="10">
        <v>11685.669999999998</v>
      </c>
      <c r="O59" s="12" t="s">
        <v>363</v>
      </c>
      <c r="P59" s="10">
        <v>10702.819999999998</v>
      </c>
      <c r="Q59" s="12" t="s">
        <v>363</v>
      </c>
      <c r="R59" s="10">
        <v>52</v>
      </c>
      <c r="S59" s="10">
        <v>52</v>
      </c>
      <c r="T59" s="10">
        <v>52</v>
      </c>
      <c r="U59" s="10">
        <v>52</v>
      </c>
      <c r="V59" s="10">
        <v>52</v>
      </c>
      <c r="W59" s="10">
        <v>52</v>
      </c>
      <c r="X59" s="10">
        <v>52</v>
      </c>
      <c r="Y59" s="10">
        <v>52</v>
      </c>
      <c r="Z59" s="10">
        <v>52</v>
      </c>
      <c r="AA59" s="10">
        <v>52</v>
      </c>
      <c r="AB59" s="10">
        <v>52</v>
      </c>
      <c r="AC59" s="10">
        <v>52</v>
      </c>
      <c r="AD59" s="10">
        <v>52</v>
      </c>
      <c r="AE59" s="10" t="s">
        <v>236</v>
      </c>
      <c r="AF59" s="11">
        <v>45210</v>
      </c>
      <c r="AG59" s="11">
        <v>45210</v>
      </c>
      <c r="AH59" s="10" t="s">
        <v>379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9">
      <formula1>Hidden_13</formula1>
    </dataValidation>
    <dataValidation type="list" allowBlank="1" showErrorMessage="1" sqref="L8:L59">
      <formula1>Hidden_211</formula1>
    </dataValidation>
    <dataValidation type="list" allowBlank="1" showErrorMessage="1" sqref="M8:M5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3" workbookViewId="0">
      <selection activeCell="A56" sqref="A56:XFD23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3">
        <v>1</v>
      </c>
      <c r="B4" s="3" t="s">
        <v>364</v>
      </c>
      <c r="C4" s="3">
        <v>1975</v>
      </c>
      <c r="D4" s="3">
        <v>1975</v>
      </c>
      <c r="E4" s="3" t="s">
        <v>363</v>
      </c>
      <c r="F4" s="3" t="s">
        <v>365</v>
      </c>
    </row>
    <row r="5" spans="1:6" x14ac:dyDescent="0.25">
      <c r="A5" s="3">
        <v>2</v>
      </c>
      <c r="B5" s="3" t="s">
        <v>364</v>
      </c>
      <c r="C5" s="3">
        <v>1975</v>
      </c>
      <c r="D5" s="3">
        <v>1975</v>
      </c>
      <c r="E5" s="3" t="s">
        <v>363</v>
      </c>
      <c r="F5" s="3" t="s">
        <v>365</v>
      </c>
    </row>
    <row r="6" spans="1:6" x14ac:dyDescent="0.25">
      <c r="A6" s="3">
        <v>3</v>
      </c>
      <c r="B6" s="3" t="s">
        <v>364</v>
      </c>
      <c r="C6" s="3">
        <v>1975</v>
      </c>
      <c r="D6" s="3">
        <v>1975</v>
      </c>
      <c r="E6" s="3" t="s">
        <v>363</v>
      </c>
      <c r="F6" s="3" t="s">
        <v>365</v>
      </c>
    </row>
    <row r="7" spans="1:6" x14ac:dyDescent="0.25">
      <c r="A7" s="3">
        <v>4</v>
      </c>
      <c r="B7" s="3" t="s">
        <v>364</v>
      </c>
      <c r="C7" s="3">
        <v>1975</v>
      </c>
      <c r="D7" s="3">
        <v>1975</v>
      </c>
      <c r="E7" s="3" t="s">
        <v>363</v>
      </c>
      <c r="F7" s="3" t="s">
        <v>365</v>
      </c>
    </row>
    <row r="8" spans="1:6" x14ac:dyDescent="0.25">
      <c r="A8" s="3">
        <v>5</v>
      </c>
      <c r="B8" s="3" t="s">
        <v>364</v>
      </c>
      <c r="C8" s="3">
        <v>1975</v>
      </c>
      <c r="D8" s="3">
        <v>1975</v>
      </c>
      <c r="E8" s="3" t="s">
        <v>363</v>
      </c>
      <c r="F8" s="3" t="s">
        <v>365</v>
      </c>
    </row>
    <row r="9" spans="1:6" x14ac:dyDescent="0.25">
      <c r="A9" s="3">
        <v>6</v>
      </c>
      <c r="B9" s="3" t="s">
        <v>364</v>
      </c>
      <c r="C9" s="3">
        <v>1975</v>
      </c>
      <c r="D9" s="3">
        <v>1975</v>
      </c>
      <c r="E9" s="3" t="s">
        <v>363</v>
      </c>
      <c r="F9" s="3" t="s">
        <v>365</v>
      </c>
    </row>
    <row r="10" spans="1:6" x14ac:dyDescent="0.25">
      <c r="A10" s="3">
        <v>7</v>
      </c>
      <c r="B10" s="3" t="s">
        <v>364</v>
      </c>
      <c r="C10" s="3">
        <v>1975</v>
      </c>
      <c r="D10" s="3">
        <v>1975</v>
      </c>
      <c r="E10" s="3" t="s">
        <v>363</v>
      </c>
      <c r="F10" s="3" t="s">
        <v>365</v>
      </c>
    </row>
    <row r="11" spans="1:6" x14ac:dyDescent="0.25">
      <c r="A11" s="3">
        <v>8</v>
      </c>
      <c r="B11" s="3" t="s">
        <v>364</v>
      </c>
      <c r="C11" s="3">
        <v>1975</v>
      </c>
      <c r="D11" s="3">
        <v>1975</v>
      </c>
      <c r="E11" s="3" t="s">
        <v>363</v>
      </c>
      <c r="F11" s="3" t="s">
        <v>365</v>
      </c>
    </row>
    <row r="12" spans="1:6" x14ac:dyDescent="0.25">
      <c r="A12" s="3">
        <v>9</v>
      </c>
      <c r="B12" s="3" t="s">
        <v>364</v>
      </c>
      <c r="C12" s="3">
        <v>1975</v>
      </c>
      <c r="D12" s="3">
        <v>1975</v>
      </c>
      <c r="E12" s="3" t="s">
        <v>363</v>
      </c>
      <c r="F12" s="3" t="s">
        <v>365</v>
      </c>
    </row>
    <row r="13" spans="1:6" x14ac:dyDescent="0.25">
      <c r="A13" s="3">
        <v>10</v>
      </c>
      <c r="B13" s="3" t="s">
        <v>364</v>
      </c>
      <c r="C13" s="3">
        <v>1975</v>
      </c>
      <c r="D13" s="3">
        <v>1975</v>
      </c>
      <c r="E13" s="3" t="s">
        <v>363</v>
      </c>
      <c r="F13" s="3" t="s">
        <v>365</v>
      </c>
    </row>
    <row r="14" spans="1:6" x14ac:dyDescent="0.25">
      <c r="A14" s="3">
        <v>11</v>
      </c>
      <c r="B14" s="3" t="s">
        <v>364</v>
      </c>
      <c r="C14" s="3">
        <v>1975</v>
      </c>
      <c r="D14" s="3">
        <v>1975</v>
      </c>
      <c r="E14" s="3" t="s">
        <v>363</v>
      </c>
      <c r="F14" s="3" t="s">
        <v>365</v>
      </c>
    </row>
    <row r="15" spans="1:6" x14ac:dyDescent="0.25">
      <c r="A15" s="3">
        <v>12</v>
      </c>
      <c r="B15" s="3" t="s">
        <v>364</v>
      </c>
      <c r="C15" s="3">
        <v>1975</v>
      </c>
      <c r="D15" s="3">
        <v>1975</v>
      </c>
      <c r="E15" s="3" t="s">
        <v>363</v>
      </c>
      <c r="F15" s="3" t="s">
        <v>365</v>
      </c>
    </row>
    <row r="16" spans="1:6" x14ac:dyDescent="0.25">
      <c r="A16" s="3">
        <v>13</v>
      </c>
      <c r="B16" s="3" t="s">
        <v>366</v>
      </c>
      <c r="C16" s="3">
        <v>0</v>
      </c>
      <c r="D16" s="3">
        <v>0</v>
      </c>
      <c r="E16" s="3" t="s">
        <v>363</v>
      </c>
      <c r="F16" s="3" t="s">
        <v>367</v>
      </c>
    </row>
    <row r="17" spans="1:6" x14ac:dyDescent="0.25">
      <c r="A17" s="3">
        <v>14</v>
      </c>
      <c r="B17" s="3" t="s">
        <v>366</v>
      </c>
      <c r="C17" s="3">
        <v>0</v>
      </c>
      <c r="D17" s="3">
        <v>0</v>
      </c>
      <c r="E17" s="3" t="s">
        <v>363</v>
      </c>
      <c r="F17" s="3" t="s">
        <v>367</v>
      </c>
    </row>
    <row r="18" spans="1:6" x14ac:dyDescent="0.25">
      <c r="A18" s="3">
        <v>15</v>
      </c>
      <c r="B18" s="3" t="s">
        <v>366</v>
      </c>
      <c r="C18" s="3">
        <v>0</v>
      </c>
      <c r="D18" s="3">
        <v>0</v>
      </c>
      <c r="E18" s="3" t="s">
        <v>363</v>
      </c>
      <c r="F18" s="3" t="s">
        <v>367</v>
      </c>
    </row>
    <row r="19" spans="1:6" x14ac:dyDescent="0.25">
      <c r="A19" s="3">
        <v>16</v>
      </c>
      <c r="B19" s="3" t="s">
        <v>366</v>
      </c>
      <c r="C19" s="3">
        <v>0</v>
      </c>
      <c r="D19" s="3">
        <v>0</v>
      </c>
      <c r="E19" s="3" t="s">
        <v>363</v>
      </c>
      <c r="F19" s="3" t="s">
        <v>367</v>
      </c>
    </row>
    <row r="20" spans="1:6" x14ac:dyDescent="0.25">
      <c r="A20" s="3">
        <v>17</v>
      </c>
      <c r="B20" s="3" t="s">
        <v>366</v>
      </c>
      <c r="C20" s="3">
        <v>0</v>
      </c>
      <c r="D20" s="3">
        <v>0</v>
      </c>
      <c r="E20" s="3" t="s">
        <v>363</v>
      </c>
      <c r="F20" s="3" t="s">
        <v>367</v>
      </c>
    </row>
    <row r="21" spans="1:6" x14ac:dyDescent="0.25">
      <c r="A21" s="3">
        <v>18</v>
      </c>
      <c r="B21" s="3" t="s">
        <v>366</v>
      </c>
      <c r="C21" s="3">
        <v>0</v>
      </c>
      <c r="D21" s="3">
        <v>0</v>
      </c>
      <c r="E21" s="3" t="s">
        <v>363</v>
      </c>
      <c r="F21" s="3" t="s">
        <v>367</v>
      </c>
    </row>
    <row r="22" spans="1:6" x14ac:dyDescent="0.25">
      <c r="A22" s="3">
        <v>19</v>
      </c>
      <c r="B22" s="3" t="s">
        <v>366</v>
      </c>
      <c r="C22" s="3">
        <v>0</v>
      </c>
      <c r="D22" s="3">
        <v>0</v>
      </c>
      <c r="E22" s="3" t="s">
        <v>363</v>
      </c>
      <c r="F22" s="3" t="s">
        <v>367</v>
      </c>
    </row>
    <row r="23" spans="1:6" x14ac:dyDescent="0.25">
      <c r="A23" s="3">
        <v>20</v>
      </c>
      <c r="B23" s="3" t="s">
        <v>366</v>
      </c>
      <c r="C23" s="3">
        <v>0</v>
      </c>
      <c r="D23" s="3">
        <v>0</v>
      </c>
      <c r="E23" s="3" t="s">
        <v>363</v>
      </c>
      <c r="F23" s="3" t="s">
        <v>367</v>
      </c>
    </row>
    <row r="24" spans="1:6" x14ac:dyDescent="0.25">
      <c r="A24" s="3">
        <v>21</v>
      </c>
      <c r="B24" s="3" t="s">
        <v>366</v>
      </c>
      <c r="C24" s="3">
        <v>0</v>
      </c>
      <c r="D24" s="3">
        <v>0</v>
      </c>
      <c r="E24" s="3" t="s">
        <v>363</v>
      </c>
      <c r="F24" s="3" t="s">
        <v>367</v>
      </c>
    </row>
    <row r="25" spans="1:6" x14ac:dyDescent="0.25">
      <c r="A25" s="3">
        <v>22</v>
      </c>
      <c r="B25" s="3" t="s">
        <v>366</v>
      </c>
      <c r="C25" s="3">
        <v>0</v>
      </c>
      <c r="D25" s="3">
        <v>0</v>
      </c>
      <c r="E25" s="3" t="s">
        <v>363</v>
      </c>
      <c r="F25" s="3" t="s">
        <v>367</v>
      </c>
    </row>
    <row r="26" spans="1:6" x14ac:dyDescent="0.25">
      <c r="A26" s="3">
        <v>23</v>
      </c>
      <c r="B26" s="3" t="s">
        <v>366</v>
      </c>
      <c r="C26" s="3">
        <v>0</v>
      </c>
      <c r="D26" s="3">
        <v>0</v>
      </c>
      <c r="E26" s="3" t="s">
        <v>363</v>
      </c>
      <c r="F26" s="3" t="s">
        <v>367</v>
      </c>
    </row>
    <row r="27" spans="1:6" x14ac:dyDescent="0.25">
      <c r="A27" s="3">
        <v>24</v>
      </c>
      <c r="B27" s="3" t="s">
        <v>366</v>
      </c>
      <c r="C27" s="3">
        <v>0</v>
      </c>
      <c r="D27" s="3">
        <v>0</v>
      </c>
      <c r="E27" s="3" t="s">
        <v>363</v>
      </c>
      <c r="F27" s="3" t="s">
        <v>367</v>
      </c>
    </row>
    <row r="28" spans="1:6" x14ac:dyDescent="0.25">
      <c r="A28" s="3">
        <v>25</v>
      </c>
      <c r="B28" s="3" t="s">
        <v>366</v>
      </c>
      <c r="C28" s="3">
        <v>0</v>
      </c>
      <c r="D28" s="3">
        <v>0</v>
      </c>
      <c r="E28" s="3" t="s">
        <v>363</v>
      </c>
      <c r="F28" s="3" t="s">
        <v>367</v>
      </c>
    </row>
    <row r="29" spans="1:6" x14ac:dyDescent="0.25">
      <c r="A29" s="3">
        <v>26</v>
      </c>
      <c r="B29" s="3" t="s">
        <v>366</v>
      </c>
      <c r="C29" s="3">
        <v>0</v>
      </c>
      <c r="D29" s="3">
        <v>0</v>
      </c>
      <c r="E29" s="3" t="s">
        <v>363</v>
      </c>
      <c r="F29" s="3" t="s">
        <v>367</v>
      </c>
    </row>
    <row r="30" spans="1:6" x14ac:dyDescent="0.25">
      <c r="A30" s="3">
        <v>27</v>
      </c>
      <c r="B30" s="3" t="s">
        <v>366</v>
      </c>
      <c r="C30" s="3">
        <v>0</v>
      </c>
      <c r="D30" s="3">
        <v>0</v>
      </c>
      <c r="E30" s="3" t="s">
        <v>363</v>
      </c>
      <c r="F30" s="3" t="s">
        <v>367</v>
      </c>
    </row>
    <row r="31" spans="1:6" x14ac:dyDescent="0.25">
      <c r="A31" s="3">
        <v>28</v>
      </c>
      <c r="B31" s="3" t="s">
        <v>366</v>
      </c>
      <c r="C31" s="3">
        <v>0</v>
      </c>
      <c r="D31" s="3">
        <v>0</v>
      </c>
      <c r="E31" s="3" t="s">
        <v>363</v>
      </c>
      <c r="F31" s="3" t="s">
        <v>367</v>
      </c>
    </row>
    <row r="32" spans="1:6" x14ac:dyDescent="0.25">
      <c r="A32" s="3">
        <v>29</v>
      </c>
      <c r="B32" s="3" t="s">
        <v>366</v>
      </c>
      <c r="C32" s="3">
        <v>0</v>
      </c>
      <c r="D32" s="3">
        <v>0</v>
      </c>
      <c r="E32" s="3" t="s">
        <v>363</v>
      </c>
      <c r="F32" s="3" t="s">
        <v>367</v>
      </c>
    </row>
    <row r="33" spans="1:6" x14ac:dyDescent="0.25">
      <c r="A33" s="3">
        <v>30</v>
      </c>
      <c r="B33" s="3" t="s">
        <v>366</v>
      </c>
      <c r="C33" s="3">
        <v>0</v>
      </c>
      <c r="D33" s="3">
        <v>0</v>
      </c>
      <c r="E33" s="3" t="s">
        <v>363</v>
      </c>
      <c r="F33" s="3" t="s">
        <v>367</v>
      </c>
    </row>
    <row r="34" spans="1:6" x14ac:dyDescent="0.25">
      <c r="A34" s="3">
        <v>31</v>
      </c>
      <c r="B34" s="3" t="s">
        <v>366</v>
      </c>
      <c r="C34" s="3">
        <v>0</v>
      </c>
      <c r="D34" s="3">
        <v>0</v>
      </c>
      <c r="E34" s="3" t="s">
        <v>363</v>
      </c>
      <c r="F34" s="3" t="s">
        <v>367</v>
      </c>
    </row>
    <row r="35" spans="1:6" x14ac:dyDescent="0.25">
      <c r="A35" s="3">
        <v>32</v>
      </c>
      <c r="B35" s="3" t="s">
        <v>366</v>
      </c>
      <c r="C35" s="3">
        <v>0</v>
      </c>
      <c r="D35" s="3">
        <v>0</v>
      </c>
      <c r="E35" s="3" t="s">
        <v>363</v>
      </c>
      <c r="F35" s="3" t="s">
        <v>367</v>
      </c>
    </row>
    <row r="36" spans="1:6" x14ac:dyDescent="0.25">
      <c r="A36" s="3">
        <v>33</v>
      </c>
      <c r="B36" s="3" t="s">
        <v>366</v>
      </c>
      <c r="C36" s="3">
        <v>0</v>
      </c>
      <c r="D36" s="3">
        <v>0</v>
      </c>
      <c r="E36" s="3" t="s">
        <v>363</v>
      </c>
      <c r="F36" s="3" t="s">
        <v>367</v>
      </c>
    </row>
    <row r="37" spans="1:6" x14ac:dyDescent="0.25">
      <c r="A37" s="3">
        <v>34</v>
      </c>
      <c r="B37" s="3" t="s">
        <v>366</v>
      </c>
      <c r="C37" s="3">
        <v>0</v>
      </c>
      <c r="D37" s="3">
        <v>0</v>
      </c>
      <c r="E37" s="3" t="s">
        <v>363</v>
      </c>
      <c r="F37" s="3" t="s">
        <v>367</v>
      </c>
    </row>
    <row r="38" spans="1:6" x14ac:dyDescent="0.25">
      <c r="A38" s="3">
        <v>35</v>
      </c>
      <c r="B38" s="3" t="s">
        <v>366</v>
      </c>
      <c r="C38" s="3">
        <v>0</v>
      </c>
      <c r="D38" s="3">
        <v>0</v>
      </c>
      <c r="E38" s="3" t="s">
        <v>363</v>
      </c>
      <c r="F38" s="3" t="s">
        <v>367</v>
      </c>
    </row>
    <row r="39" spans="1:6" x14ac:dyDescent="0.25">
      <c r="A39" s="3">
        <v>36</v>
      </c>
      <c r="B39" s="3" t="s">
        <v>366</v>
      </c>
      <c r="C39" s="3">
        <v>0</v>
      </c>
      <c r="D39" s="3">
        <v>0</v>
      </c>
      <c r="E39" s="3" t="s">
        <v>363</v>
      </c>
      <c r="F39" s="3" t="s">
        <v>367</v>
      </c>
    </row>
    <row r="40" spans="1:6" x14ac:dyDescent="0.25">
      <c r="A40" s="3">
        <v>37</v>
      </c>
      <c r="B40" s="3" t="s">
        <v>366</v>
      </c>
      <c r="C40" s="3">
        <v>0</v>
      </c>
      <c r="D40" s="3">
        <v>0</v>
      </c>
      <c r="E40" s="3" t="s">
        <v>363</v>
      </c>
      <c r="F40" s="3" t="s">
        <v>367</v>
      </c>
    </row>
    <row r="41" spans="1:6" x14ac:dyDescent="0.25">
      <c r="A41" s="3">
        <v>38</v>
      </c>
      <c r="B41" s="3" t="s">
        <v>366</v>
      </c>
      <c r="C41" s="3">
        <v>0</v>
      </c>
      <c r="D41" s="3">
        <v>0</v>
      </c>
      <c r="E41" s="3" t="s">
        <v>363</v>
      </c>
      <c r="F41" s="3" t="s">
        <v>367</v>
      </c>
    </row>
    <row r="42" spans="1:6" x14ac:dyDescent="0.25">
      <c r="A42" s="3">
        <v>39</v>
      </c>
      <c r="B42" s="3" t="s">
        <v>366</v>
      </c>
      <c r="C42" s="3">
        <v>0</v>
      </c>
      <c r="D42" s="3">
        <v>0</v>
      </c>
      <c r="E42" s="3" t="s">
        <v>363</v>
      </c>
      <c r="F42" s="3" t="s">
        <v>367</v>
      </c>
    </row>
    <row r="43" spans="1:6" x14ac:dyDescent="0.25">
      <c r="A43" s="3">
        <v>40</v>
      </c>
      <c r="B43" s="3" t="s">
        <v>366</v>
      </c>
      <c r="C43" s="3">
        <v>0</v>
      </c>
      <c r="D43" s="3">
        <v>0</v>
      </c>
      <c r="E43" s="3" t="s">
        <v>363</v>
      </c>
      <c r="F43" s="3" t="s">
        <v>367</v>
      </c>
    </row>
    <row r="44" spans="1:6" x14ac:dyDescent="0.25">
      <c r="A44" s="3">
        <v>41</v>
      </c>
      <c r="B44" s="3" t="s">
        <v>366</v>
      </c>
      <c r="C44" s="3">
        <v>0</v>
      </c>
      <c r="D44" s="3">
        <v>0</v>
      </c>
      <c r="E44" s="3" t="s">
        <v>363</v>
      </c>
      <c r="F44" s="3" t="s">
        <v>367</v>
      </c>
    </row>
    <row r="45" spans="1:6" x14ac:dyDescent="0.25">
      <c r="A45" s="3">
        <v>42</v>
      </c>
      <c r="B45" s="3" t="s">
        <v>366</v>
      </c>
      <c r="C45" s="3">
        <v>0</v>
      </c>
      <c r="D45" s="3">
        <v>0</v>
      </c>
      <c r="E45" s="3" t="s">
        <v>363</v>
      </c>
      <c r="F45" s="3" t="s">
        <v>367</v>
      </c>
    </row>
    <row r="46" spans="1:6" x14ac:dyDescent="0.25">
      <c r="A46" s="3">
        <v>43</v>
      </c>
      <c r="B46" s="3" t="s">
        <v>366</v>
      </c>
      <c r="C46" s="3">
        <v>0</v>
      </c>
      <c r="D46" s="3">
        <v>0</v>
      </c>
      <c r="E46" s="3" t="s">
        <v>363</v>
      </c>
      <c r="F46" s="3" t="s">
        <v>367</v>
      </c>
    </row>
    <row r="47" spans="1:6" x14ac:dyDescent="0.25">
      <c r="A47" s="3">
        <v>44</v>
      </c>
      <c r="B47" s="3" t="s">
        <v>366</v>
      </c>
      <c r="C47" s="3">
        <v>0</v>
      </c>
      <c r="D47" s="3">
        <v>0</v>
      </c>
      <c r="E47" s="3" t="s">
        <v>363</v>
      </c>
      <c r="F47" s="3" t="s">
        <v>367</v>
      </c>
    </row>
    <row r="48" spans="1:6" x14ac:dyDescent="0.25">
      <c r="A48" s="3">
        <v>45</v>
      </c>
      <c r="B48" s="3" t="s">
        <v>366</v>
      </c>
      <c r="C48" s="3">
        <v>0</v>
      </c>
      <c r="D48" s="3">
        <v>0</v>
      </c>
      <c r="E48" s="3" t="s">
        <v>363</v>
      </c>
      <c r="F48" s="3" t="s">
        <v>367</v>
      </c>
    </row>
    <row r="49" spans="1:6" x14ac:dyDescent="0.25">
      <c r="A49" s="3">
        <v>46</v>
      </c>
      <c r="B49" s="3" t="s">
        <v>366</v>
      </c>
      <c r="C49" s="3">
        <v>0</v>
      </c>
      <c r="D49" s="3">
        <v>0</v>
      </c>
      <c r="E49" s="3" t="s">
        <v>363</v>
      </c>
      <c r="F49" s="3" t="s">
        <v>367</v>
      </c>
    </row>
    <row r="50" spans="1:6" x14ac:dyDescent="0.25">
      <c r="A50" s="3">
        <v>47</v>
      </c>
      <c r="B50" s="3" t="s">
        <v>366</v>
      </c>
      <c r="C50" s="3">
        <v>0</v>
      </c>
      <c r="D50" s="3">
        <v>0</v>
      </c>
      <c r="E50" s="3" t="s">
        <v>363</v>
      </c>
      <c r="F50" s="3" t="s">
        <v>367</v>
      </c>
    </row>
    <row r="51" spans="1:6" x14ac:dyDescent="0.25">
      <c r="A51" s="3">
        <v>48</v>
      </c>
      <c r="B51" s="3" t="s">
        <v>366</v>
      </c>
      <c r="C51" s="3">
        <v>0</v>
      </c>
      <c r="D51" s="3">
        <v>0</v>
      </c>
      <c r="E51" s="3" t="s">
        <v>363</v>
      </c>
      <c r="F51" s="3" t="s">
        <v>367</v>
      </c>
    </row>
    <row r="52" spans="1:6" x14ac:dyDescent="0.25">
      <c r="A52" s="3">
        <v>49</v>
      </c>
      <c r="B52" s="3" t="s">
        <v>366</v>
      </c>
      <c r="C52" s="3">
        <v>0</v>
      </c>
      <c r="D52" s="3">
        <v>0</v>
      </c>
      <c r="E52" s="3" t="s">
        <v>363</v>
      </c>
      <c r="F52" s="3" t="s">
        <v>367</v>
      </c>
    </row>
    <row r="53" spans="1:6" x14ac:dyDescent="0.25">
      <c r="A53" s="3">
        <v>50</v>
      </c>
      <c r="B53" s="3" t="s">
        <v>366</v>
      </c>
      <c r="C53" s="3">
        <v>0</v>
      </c>
      <c r="D53" s="3">
        <v>0</v>
      </c>
      <c r="E53" s="3" t="s">
        <v>363</v>
      </c>
      <c r="F53" s="3" t="s">
        <v>367</v>
      </c>
    </row>
    <row r="54" spans="1:6" x14ac:dyDescent="0.25">
      <c r="A54" s="3">
        <v>51</v>
      </c>
      <c r="B54" s="3" t="s">
        <v>366</v>
      </c>
      <c r="C54" s="3">
        <v>0</v>
      </c>
      <c r="D54" s="3">
        <v>0</v>
      </c>
      <c r="E54" s="3" t="s">
        <v>363</v>
      </c>
      <c r="F54" s="3" t="s">
        <v>367</v>
      </c>
    </row>
    <row r="55" spans="1:6" x14ac:dyDescent="0.25">
      <c r="A55" s="3">
        <v>52</v>
      </c>
      <c r="B55" s="3" t="s">
        <v>366</v>
      </c>
      <c r="C55" s="3">
        <v>0</v>
      </c>
      <c r="D55" s="3">
        <v>0</v>
      </c>
      <c r="E55" s="3" t="s">
        <v>363</v>
      </c>
      <c r="F55" s="3" t="s">
        <v>367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4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s="3" customFormat="1" x14ac:dyDescent="0.25">
      <c r="A4" s="3">
        <v>1</v>
      </c>
      <c r="B4" s="3" t="s">
        <v>368</v>
      </c>
      <c r="C4" s="3" t="s">
        <v>367</v>
      </c>
    </row>
    <row r="5" spans="1:3" s="3" customFormat="1" x14ac:dyDescent="0.25">
      <c r="A5" s="3">
        <v>2</v>
      </c>
      <c r="B5" s="3" t="s">
        <v>368</v>
      </c>
      <c r="C5" s="3" t="s">
        <v>367</v>
      </c>
    </row>
    <row r="6" spans="1:3" s="3" customFormat="1" x14ac:dyDescent="0.25">
      <c r="A6" s="3">
        <v>3</v>
      </c>
      <c r="B6" s="3" t="s">
        <v>368</v>
      </c>
      <c r="C6" s="3" t="s">
        <v>367</v>
      </c>
    </row>
    <row r="7" spans="1:3" s="3" customFormat="1" x14ac:dyDescent="0.25">
      <c r="A7" s="3">
        <v>4</v>
      </c>
      <c r="B7" s="3" t="s">
        <v>368</v>
      </c>
      <c r="C7" s="3" t="s">
        <v>367</v>
      </c>
    </row>
    <row r="8" spans="1:3" s="3" customFormat="1" x14ac:dyDescent="0.25">
      <c r="A8" s="3">
        <v>5</v>
      </c>
      <c r="B8" s="3" t="s">
        <v>368</v>
      </c>
      <c r="C8" s="3" t="s">
        <v>367</v>
      </c>
    </row>
    <row r="9" spans="1:3" s="3" customFormat="1" x14ac:dyDescent="0.25">
      <c r="A9" s="3">
        <v>6</v>
      </c>
      <c r="B9" s="3" t="s">
        <v>368</v>
      </c>
      <c r="C9" s="3" t="s">
        <v>367</v>
      </c>
    </row>
    <row r="10" spans="1:3" s="3" customFormat="1" x14ac:dyDescent="0.25">
      <c r="A10" s="3">
        <v>7</v>
      </c>
      <c r="B10" s="3" t="s">
        <v>368</v>
      </c>
      <c r="C10" s="3" t="s">
        <v>367</v>
      </c>
    </row>
    <row r="11" spans="1:3" s="3" customFormat="1" x14ac:dyDescent="0.25">
      <c r="A11" s="3">
        <v>8</v>
      </c>
      <c r="B11" s="3" t="s">
        <v>368</v>
      </c>
      <c r="C11" s="3" t="s">
        <v>367</v>
      </c>
    </row>
    <row r="12" spans="1:3" s="3" customFormat="1" x14ac:dyDescent="0.25">
      <c r="A12" s="3">
        <v>9</v>
      </c>
      <c r="B12" s="3" t="s">
        <v>368</v>
      </c>
      <c r="C12" s="3" t="s">
        <v>367</v>
      </c>
    </row>
    <row r="13" spans="1:3" s="3" customFormat="1" x14ac:dyDescent="0.25">
      <c r="A13" s="3">
        <v>10</v>
      </c>
      <c r="B13" s="3" t="s">
        <v>368</v>
      </c>
      <c r="C13" s="3" t="s">
        <v>367</v>
      </c>
    </row>
    <row r="14" spans="1:3" s="3" customFormat="1" x14ac:dyDescent="0.25">
      <c r="A14" s="3">
        <v>11</v>
      </c>
      <c r="B14" s="3" t="s">
        <v>368</v>
      </c>
      <c r="C14" s="3" t="s">
        <v>367</v>
      </c>
    </row>
    <row r="15" spans="1:3" s="3" customFormat="1" x14ac:dyDescent="0.25">
      <c r="A15" s="3">
        <v>12</v>
      </c>
      <c r="B15" s="3" t="s">
        <v>368</v>
      </c>
      <c r="C15" s="3" t="s">
        <v>367</v>
      </c>
    </row>
    <row r="16" spans="1:3" s="3" customFormat="1" x14ac:dyDescent="0.25">
      <c r="A16" s="3">
        <v>13</v>
      </c>
      <c r="B16" s="3" t="s">
        <v>368</v>
      </c>
      <c r="C16" s="3" t="s">
        <v>367</v>
      </c>
    </row>
    <row r="17" spans="1:3" s="3" customFormat="1" x14ac:dyDescent="0.25">
      <c r="A17" s="3">
        <v>14</v>
      </c>
      <c r="B17" s="3" t="s">
        <v>368</v>
      </c>
      <c r="C17" s="3" t="s">
        <v>367</v>
      </c>
    </row>
    <row r="18" spans="1:3" s="3" customFormat="1" x14ac:dyDescent="0.25">
      <c r="A18" s="3">
        <v>15</v>
      </c>
      <c r="B18" s="3" t="s">
        <v>368</v>
      </c>
      <c r="C18" s="3" t="s">
        <v>367</v>
      </c>
    </row>
    <row r="19" spans="1:3" s="3" customFormat="1" x14ac:dyDescent="0.25">
      <c r="A19" s="3">
        <v>16</v>
      </c>
      <c r="B19" s="3" t="s">
        <v>368</v>
      </c>
      <c r="C19" s="3" t="s">
        <v>367</v>
      </c>
    </row>
    <row r="20" spans="1:3" s="3" customFormat="1" x14ac:dyDescent="0.25">
      <c r="A20" s="3">
        <v>17</v>
      </c>
      <c r="B20" s="3" t="s">
        <v>368</v>
      </c>
      <c r="C20" s="3" t="s">
        <v>367</v>
      </c>
    </row>
    <row r="21" spans="1:3" s="3" customFormat="1" x14ac:dyDescent="0.25">
      <c r="A21" s="3">
        <v>18</v>
      </c>
      <c r="B21" s="3" t="s">
        <v>368</v>
      </c>
      <c r="C21" s="3" t="s">
        <v>367</v>
      </c>
    </row>
    <row r="22" spans="1:3" s="3" customFormat="1" x14ac:dyDescent="0.25">
      <c r="A22" s="3">
        <v>19</v>
      </c>
      <c r="B22" s="3" t="s">
        <v>368</v>
      </c>
      <c r="C22" s="3" t="s">
        <v>367</v>
      </c>
    </row>
    <row r="23" spans="1:3" s="3" customFormat="1" x14ac:dyDescent="0.25">
      <c r="A23" s="3">
        <v>20</v>
      </c>
      <c r="B23" s="3" t="s">
        <v>368</v>
      </c>
      <c r="C23" s="3" t="s">
        <v>367</v>
      </c>
    </row>
    <row r="24" spans="1:3" s="3" customFormat="1" x14ac:dyDescent="0.25">
      <c r="A24" s="3">
        <v>21</v>
      </c>
      <c r="B24" s="3" t="s">
        <v>368</v>
      </c>
      <c r="C24" s="3" t="s">
        <v>367</v>
      </c>
    </row>
    <row r="25" spans="1:3" s="3" customFormat="1" x14ac:dyDescent="0.25">
      <c r="A25" s="3">
        <v>22</v>
      </c>
      <c r="B25" s="3" t="s">
        <v>368</v>
      </c>
      <c r="C25" s="3" t="s">
        <v>367</v>
      </c>
    </row>
    <row r="26" spans="1:3" s="3" customFormat="1" x14ac:dyDescent="0.25">
      <c r="A26" s="3">
        <v>23</v>
      </c>
      <c r="B26" s="3" t="s">
        <v>368</v>
      </c>
      <c r="C26" s="3" t="s">
        <v>367</v>
      </c>
    </row>
    <row r="27" spans="1:3" s="3" customFormat="1" x14ac:dyDescent="0.25">
      <c r="A27" s="3">
        <v>24</v>
      </c>
      <c r="B27" s="3" t="s">
        <v>368</v>
      </c>
      <c r="C27" s="3" t="s">
        <v>367</v>
      </c>
    </row>
    <row r="28" spans="1:3" s="3" customFormat="1" x14ac:dyDescent="0.25">
      <c r="A28" s="3">
        <v>25</v>
      </c>
      <c r="B28" s="3" t="s">
        <v>368</v>
      </c>
      <c r="C28" s="3" t="s">
        <v>367</v>
      </c>
    </row>
    <row r="29" spans="1:3" s="3" customFormat="1" x14ac:dyDescent="0.25">
      <c r="A29" s="3">
        <v>26</v>
      </c>
      <c r="B29" s="3" t="s">
        <v>368</v>
      </c>
      <c r="C29" s="3" t="s">
        <v>367</v>
      </c>
    </row>
    <row r="30" spans="1:3" s="3" customFormat="1" x14ac:dyDescent="0.25">
      <c r="A30" s="3">
        <v>27</v>
      </c>
      <c r="B30" s="3" t="s">
        <v>368</v>
      </c>
      <c r="C30" s="3" t="s">
        <v>367</v>
      </c>
    </row>
    <row r="31" spans="1:3" s="3" customFormat="1" x14ac:dyDescent="0.25">
      <c r="A31" s="3">
        <v>28</v>
      </c>
      <c r="B31" s="3" t="s">
        <v>368</v>
      </c>
      <c r="C31" s="3" t="s">
        <v>367</v>
      </c>
    </row>
    <row r="32" spans="1:3" s="3" customFormat="1" x14ac:dyDescent="0.25">
      <c r="A32" s="3">
        <v>29</v>
      </c>
      <c r="B32" s="3" t="s">
        <v>368</v>
      </c>
      <c r="C32" s="3" t="s">
        <v>367</v>
      </c>
    </row>
    <row r="33" spans="1:3" s="3" customFormat="1" x14ac:dyDescent="0.25">
      <c r="A33" s="3">
        <v>30</v>
      </c>
      <c r="B33" s="3" t="s">
        <v>368</v>
      </c>
      <c r="C33" s="3" t="s">
        <v>367</v>
      </c>
    </row>
    <row r="34" spans="1:3" s="3" customFormat="1" x14ac:dyDescent="0.25">
      <c r="A34" s="3">
        <v>31</v>
      </c>
      <c r="B34" s="3" t="s">
        <v>368</v>
      </c>
      <c r="C34" s="3" t="s">
        <v>367</v>
      </c>
    </row>
    <row r="35" spans="1:3" s="3" customFormat="1" x14ac:dyDescent="0.25">
      <c r="A35" s="3">
        <v>32</v>
      </c>
      <c r="B35" s="3" t="s">
        <v>368</v>
      </c>
      <c r="C35" s="3" t="s">
        <v>367</v>
      </c>
    </row>
    <row r="36" spans="1:3" s="3" customFormat="1" x14ac:dyDescent="0.25">
      <c r="A36" s="3">
        <v>33</v>
      </c>
      <c r="B36" s="3" t="s">
        <v>368</v>
      </c>
      <c r="C36" s="3" t="s">
        <v>367</v>
      </c>
    </row>
    <row r="37" spans="1:3" s="3" customFormat="1" x14ac:dyDescent="0.25">
      <c r="A37" s="3">
        <v>34</v>
      </c>
      <c r="B37" s="3" t="s">
        <v>368</v>
      </c>
      <c r="C37" s="3" t="s">
        <v>367</v>
      </c>
    </row>
    <row r="38" spans="1:3" s="3" customFormat="1" x14ac:dyDescent="0.25">
      <c r="A38" s="3">
        <v>35</v>
      </c>
      <c r="B38" s="3" t="s">
        <v>368</v>
      </c>
      <c r="C38" s="3" t="s">
        <v>367</v>
      </c>
    </row>
    <row r="39" spans="1:3" s="3" customFormat="1" x14ac:dyDescent="0.25">
      <c r="A39" s="3">
        <v>36</v>
      </c>
      <c r="B39" s="3" t="s">
        <v>368</v>
      </c>
      <c r="C39" s="3" t="s">
        <v>367</v>
      </c>
    </row>
    <row r="40" spans="1:3" s="3" customFormat="1" x14ac:dyDescent="0.25">
      <c r="A40" s="3">
        <v>37</v>
      </c>
      <c r="B40" s="3" t="s">
        <v>368</v>
      </c>
      <c r="C40" s="3" t="s">
        <v>367</v>
      </c>
    </row>
    <row r="41" spans="1:3" s="3" customFormat="1" x14ac:dyDescent="0.25">
      <c r="A41" s="3">
        <v>38</v>
      </c>
      <c r="B41" s="3" t="s">
        <v>368</v>
      </c>
      <c r="C41" s="3" t="s">
        <v>367</v>
      </c>
    </row>
    <row r="42" spans="1:3" s="3" customFormat="1" x14ac:dyDescent="0.25">
      <c r="A42" s="3">
        <v>39</v>
      </c>
      <c r="B42" s="3" t="s">
        <v>368</v>
      </c>
      <c r="C42" s="3" t="s">
        <v>367</v>
      </c>
    </row>
    <row r="43" spans="1:3" s="3" customFormat="1" x14ac:dyDescent="0.25">
      <c r="A43" s="3">
        <v>40</v>
      </c>
      <c r="B43" s="3" t="s">
        <v>368</v>
      </c>
      <c r="C43" s="3" t="s">
        <v>367</v>
      </c>
    </row>
    <row r="44" spans="1:3" s="3" customFormat="1" x14ac:dyDescent="0.25">
      <c r="A44" s="3">
        <v>41</v>
      </c>
      <c r="B44" s="3" t="s">
        <v>368</v>
      </c>
      <c r="C44" s="3" t="s">
        <v>367</v>
      </c>
    </row>
    <row r="45" spans="1:3" s="3" customFormat="1" x14ac:dyDescent="0.25">
      <c r="A45" s="3">
        <v>42</v>
      </c>
      <c r="B45" s="3" t="s">
        <v>368</v>
      </c>
      <c r="C45" s="3" t="s">
        <v>367</v>
      </c>
    </row>
    <row r="46" spans="1:3" s="3" customFormat="1" x14ac:dyDescent="0.25">
      <c r="A46" s="3">
        <v>43</v>
      </c>
      <c r="B46" s="3" t="s">
        <v>368</v>
      </c>
      <c r="C46" s="3" t="s">
        <v>367</v>
      </c>
    </row>
    <row r="47" spans="1:3" s="3" customFormat="1" x14ac:dyDescent="0.25">
      <c r="A47" s="3">
        <v>44</v>
      </c>
      <c r="B47" s="3" t="s">
        <v>368</v>
      </c>
      <c r="C47" s="3" t="s">
        <v>367</v>
      </c>
    </row>
    <row r="48" spans="1:3" s="3" customFormat="1" x14ac:dyDescent="0.25">
      <c r="A48" s="3">
        <v>45</v>
      </c>
      <c r="B48" s="3" t="s">
        <v>368</v>
      </c>
      <c r="C48" s="3" t="s">
        <v>367</v>
      </c>
    </row>
    <row r="49" spans="1:3" s="3" customFormat="1" x14ac:dyDescent="0.25">
      <c r="A49" s="3">
        <v>46</v>
      </c>
      <c r="B49" s="3" t="s">
        <v>368</v>
      </c>
      <c r="C49" s="3" t="s">
        <v>367</v>
      </c>
    </row>
    <row r="50" spans="1:3" s="3" customFormat="1" x14ac:dyDescent="0.25">
      <c r="A50" s="3">
        <v>47</v>
      </c>
      <c r="B50" s="3" t="s">
        <v>368</v>
      </c>
      <c r="C50" s="3" t="s">
        <v>367</v>
      </c>
    </row>
    <row r="51" spans="1:3" s="3" customFormat="1" x14ac:dyDescent="0.25">
      <c r="A51" s="3">
        <v>48</v>
      </c>
      <c r="B51" s="3" t="s">
        <v>368</v>
      </c>
      <c r="C51" s="3" t="s">
        <v>367</v>
      </c>
    </row>
    <row r="52" spans="1:3" s="3" customFormat="1" x14ac:dyDescent="0.25">
      <c r="A52" s="3">
        <v>49</v>
      </c>
      <c r="B52" s="3" t="s">
        <v>368</v>
      </c>
      <c r="C52" s="3" t="s">
        <v>367</v>
      </c>
    </row>
    <row r="53" spans="1:3" s="3" customFormat="1" x14ac:dyDescent="0.25">
      <c r="A53" s="3">
        <v>50</v>
      </c>
      <c r="B53" s="3" t="s">
        <v>368</v>
      </c>
      <c r="C53" s="3" t="s">
        <v>367</v>
      </c>
    </row>
    <row r="54" spans="1:3" s="3" customFormat="1" x14ac:dyDescent="0.25">
      <c r="A54" s="3">
        <v>51</v>
      </c>
      <c r="B54" s="3" t="s">
        <v>368</v>
      </c>
      <c r="C54" s="3" t="s">
        <v>367</v>
      </c>
    </row>
    <row r="55" spans="1:3" s="3" customFormat="1" x14ac:dyDescent="0.25">
      <c r="A55" s="3">
        <v>52</v>
      </c>
      <c r="B55" s="3" t="s">
        <v>368</v>
      </c>
      <c r="C55" s="3" t="s">
        <v>367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15" customWidth="1"/>
    <col min="4" max="4" width="14.140625" customWidth="1"/>
    <col min="5" max="5" width="11.85546875" customWidth="1"/>
    <col min="6" max="6" width="13.140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ht="60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s="3" customFormat="1" x14ac:dyDescent="0.25">
      <c r="A4" s="3">
        <v>1</v>
      </c>
      <c r="B4" s="3" t="s">
        <v>369</v>
      </c>
      <c r="C4" s="3">
        <v>23850.34</v>
      </c>
      <c r="D4" s="3">
        <v>23850.34</v>
      </c>
      <c r="E4" s="3" t="s">
        <v>363</v>
      </c>
      <c r="F4" s="3" t="s">
        <v>370</v>
      </c>
    </row>
    <row r="5" spans="1:6" s="3" customFormat="1" x14ac:dyDescent="0.25">
      <c r="A5" s="3">
        <v>2</v>
      </c>
      <c r="B5" s="3" t="s">
        <v>369</v>
      </c>
      <c r="C5" s="3">
        <v>1672.2</v>
      </c>
      <c r="D5" s="3">
        <v>1672.2</v>
      </c>
      <c r="E5" s="3" t="s">
        <v>363</v>
      </c>
      <c r="F5" s="3" t="s">
        <v>370</v>
      </c>
    </row>
    <row r="6" spans="1:6" s="3" customFormat="1" x14ac:dyDescent="0.25">
      <c r="A6" s="3">
        <v>3</v>
      </c>
      <c r="B6" s="3" t="s">
        <v>369</v>
      </c>
      <c r="C6" s="3">
        <v>7541.01</v>
      </c>
      <c r="D6" s="3">
        <v>7541.01</v>
      </c>
      <c r="E6" s="3" t="s">
        <v>363</v>
      </c>
      <c r="F6" s="3" t="s">
        <v>370</v>
      </c>
    </row>
    <row r="7" spans="1:6" s="3" customFormat="1" x14ac:dyDescent="0.25">
      <c r="A7" s="3">
        <v>4</v>
      </c>
      <c r="B7" s="3" t="s">
        <v>369</v>
      </c>
      <c r="C7" s="3">
        <v>6481.76</v>
      </c>
      <c r="D7" s="3">
        <v>6481.76</v>
      </c>
      <c r="E7" s="3" t="s">
        <v>363</v>
      </c>
      <c r="F7" s="3" t="s">
        <v>370</v>
      </c>
    </row>
    <row r="8" spans="1:6" s="3" customFormat="1" x14ac:dyDescent="0.25">
      <c r="A8" s="3">
        <v>5</v>
      </c>
      <c r="B8" s="3" t="s">
        <v>369</v>
      </c>
      <c r="C8" s="3">
        <v>7685.81</v>
      </c>
      <c r="D8" s="3">
        <v>7685.81</v>
      </c>
      <c r="E8" s="3" t="s">
        <v>363</v>
      </c>
      <c r="F8" s="3" t="s">
        <v>370</v>
      </c>
    </row>
    <row r="9" spans="1:6" s="3" customFormat="1" x14ac:dyDescent="0.25">
      <c r="A9" s="3">
        <v>6</v>
      </c>
      <c r="B9" s="3" t="s">
        <v>369</v>
      </c>
      <c r="C9" s="3">
        <v>5651.86</v>
      </c>
      <c r="D9" s="3">
        <v>5651.86</v>
      </c>
      <c r="E9" s="3" t="s">
        <v>363</v>
      </c>
      <c r="F9" s="3" t="s">
        <v>370</v>
      </c>
    </row>
    <row r="10" spans="1:6" s="3" customFormat="1" x14ac:dyDescent="0.25">
      <c r="A10" s="3">
        <v>7</v>
      </c>
      <c r="B10" s="3" t="s">
        <v>369</v>
      </c>
      <c r="C10" s="3">
        <v>6858.06</v>
      </c>
      <c r="D10" s="3">
        <v>6858.06</v>
      </c>
      <c r="E10" s="3" t="s">
        <v>363</v>
      </c>
      <c r="F10" s="3" t="s">
        <v>370</v>
      </c>
    </row>
    <row r="11" spans="1:6" s="3" customFormat="1" x14ac:dyDescent="0.25">
      <c r="A11" s="3">
        <v>8</v>
      </c>
      <c r="B11" s="3" t="s">
        <v>369</v>
      </c>
      <c r="C11" s="3">
        <v>13952.46</v>
      </c>
      <c r="D11" s="3">
        <v>13952.46</v>
      </c>
      <c r="E11" s="3" t="s">
        <v>363</v>
      </c>
      <c r="F11" s="3" t="s">
        <v>370</v>
      </c>
    </row>
    <row r="12" spans="1:6" s="3" customFormat="1" x14ac:dyDescent="0.25">
      <c r="A12" s="3">
        <v>9</v>
      </c>
      <c r="B12" s="3" t="s">
        <v>369</v>
      </c>
      <c r="C12" s="3">
        <v>5631.95</v>
      </c>
      <c r="D12" s="3">
        <v>5631.95</v>
      </c>
      <c r="E12" s="3" t="s">
        <v>363</v>
      </c>
      <c r="F12" s="3" t="s">
        <v>370</v>
      </c>
    </row>
    <row r="13" spans="1:6" s="3" customFormat="1" x14ac:dyDescent="0.25">
      <c r="A13" s="3">
        <v>10</v>
      </c>
      <c r="B13" s="3" t="s">
        <v>369</v>
      </c>
      <c r="C13" s="3">
        <v>6858.06</v>
      </c>
      <c r="D13" s="3">
        <v>6858.06</v>
      </c>
      <c r="E13" s="3" t="s">
        <v>363</v>
      </c>
      <c r="F13" s="3" t="s">
        <v>370</v>
      </c>
    </row>
    <row r="14" spans="1:6" s="3" customFormat="1" x14ac:dyDescent="0.25">
      <c r="A14" s="3">
        <v>11</v>
      </c>
      <c r="B14" s="3" t="s">
        <v>369</v>
      </c>
      <c r="C14" s="3">
        <v>13915.43</v>
      </c>
      <c r="D14" s="3">
        <v>13915.43</v>
      </c>
      <c r="E14" s="3" t="s">
        <v>363</v>
      </c>
      <c r="F14" s="3" t="s">
        <v>370</v>
      </c>
    </row>
    <row r="15" spans="1:6" s="3" customFormat="1" x14ac:dyDescent="0.25">
      <c r="A15" s="3">
        <v>12</v>
      </c>
      <c r="B15" s="3" t="s">
        <v>369</v>
      </c>
      <c r="C15" s="3">
        <v>6858.06</v>
      </c>
      <c r="D15" s="3">
        <v>6858.06</v>
      </c>
      <c r="E15" s="3" t="s">
        <v>363</v>
      </c>
      <c r="F15" s="3" t="s">
        <v>370</v>
      </c>
    </row>
    <row r="16" spans="1:6" s="3" customFormat="1" x14ac:dyDescent="0.25">
      <c r="A16" s="3">
        <v>13</v>
      </c>
      <c r="B16" s="3" t="s">
        <v>369</v>
      </c>
      <c r="C16" s="3">
        <v>5566.48</v>
      </c>
      <c r="D16" s="9">
        <v>5566.48</v>
      </c>
      <c r="E16" s="3" t="s">
        <v>363</v>
      </c>
      <c r="F16" s="3" t="s">
        <v>370</v>
      </c>
    </row>
    <row r="17" spans="1:6" s="3" customFormat="1" x14ac:dyDescent="0.25">
      <c r="A17" s="3">
        <v>14</v>
      </c>
      <c r="B17" s="3" t="s">
        <v>369</v>
      </c>
      <c r="C17" s="3">
        <v>11595.859999999999</v>
      </c>
      <c r="D17" s="9">
        <v>11595.859999999999</v>
      </c>
      <c r="E17" s="3" t="s">
        <v>363</v>
      </c>
      <c r="F17" s="3" t="s">
        <v>370</v>
      </c>
    </row>
    <row r="18" spans="1:6" s="3" customFormat="1" x14ac:dyDescent="0.25">
      <c r="A18" s="3">
        <v>15</v>
      </c>
      <c r="B18" s="3" t="s">
        <v>369</v>
      </c>
      <c r="C18" s="3">
        <v>12334.98</v>
      </c>
      <c r="D18" s="9">
        <v>12334.98</v>
      </c>
      <c r="E18" s="3" t="s">
        <v>363</v>
      </c>
      <c r="F18" s="3" t="s">
        <v>370</v>
      </c>
    </row>
    <row r="19" spans="1:6" s="3" customFormat="1" x14ac:dyDescent="0.25">
      <c r="A19" s="3">
        <v>16</v>
      </c>
      <c r="B19" s="3" t="s">
        <v>369</v>
      </c>
      <c r="C19" s="3">
        <v>13490.080000000002</v>
      </c>
      <c r="D19" s="9">
        <v>13490.080000000002</v>
      </c>
      <c r="E19" s="3" t="s">
        <v>363</v>
      </c>
      <c r="F19" s="3" t="s">
        <v>370</v>
      </c>
    </row>
    <row r="20" spans="1:6" s="3" customFormat="1" x14ac:dyDescent="0.25">
      <c r="A20" s="3">
        <v>17</v>
      </c>
      <c r="B20" s="3" t="s">
        <v>369</v>
      </c>
      <c r="C20" s="3">
        <v>10841.170000000002</v>
      </c>
      <c r="D20" s="9">
        <v>10841.170000000002</v>
      </c>
      <c r="E20" s="3" t="s">
        <v>363</v>
      </c>
      <c r="F20" s="3" t="s">
        <v>370</v>
      </c>
    </row>
    <row r="21" spans="1:6" s="3" customFormat="1" x14ac:dyDescent="0.25">
      <c r="A21" s="3">
        <v>18</v>
      </c>
      <c r="B21" s="3" t="s">
        <v>369</v>
      </c>
      <c r="C21" s="3">
        <v>5110.4699999999993</v>
      </c>
      <c r="D21" s="9">
        <v>5110.4699999999993</v>
      </c>
      <c r="E21" s="3" t="s">
        <v>363</v>
      </c>
      <c r="F21" s="3" t="s">
        <v>370</v>
      </c>
    </row>
    <row r="22" spans="1:6" s="3" customFormat="1" x14ac:dyDescent="0.25">
      <c r="A22" s="3">
        <v>19</v>
      </c>
      <c r="B22" s="3" t="s">
        <v>369</v>
      </c>
      <c r="C22" s="3">
        <v>9333.9699999999993</v>
      </c>
      <c r="D22" s="9">
        <v>9333.9699999999993</v>
      </c>
      <c r="E22" s="3" t="s">
        <v>363</v>
      </c>
      <c r="F22" s="3" t="s">
        <v>370</v>
      </c>
    </row>
    <row r="23" spans="1:6" s="3" customFormat="1" x14ac:dyDescent="0.25">
      <c r="A23" s="3">
        <v>20</v>
      </c>
      <c r="B23" s="3" t="s">
        <v>369</v>
      </c>
      <c r="C23" s="3">
        <v>8002.19</v>
      </c>
      <c r="D23" s="9">
        <v>8002.19</v>
      </c>
      <c r="E23" s="3" t="s">
        <v>363</v>
      </c>
      <c r="F23" s="3" t="s">
        <v>370</v>
      </c>
    </row>
    <row r="24" spans="1:6" s="3" customFormat="1" x14ac:dyDescent="0.25">
      <c r="A24" s="3">
        <v>21</v>
      </c>
      <c r="B24" s="3" t="s">
        <v>369</v>
      </c>
      <c r="C24" s="3">
        <v>8052.2699999999995</v>
      </c>
      <c r="D24" s="9">
        <v>8052.2699999999995</v>
      </c>
      <c r="E24" s="3" t="s">
        <v>363</v>
      </c>
      <c r="F24" s="3" t="s">
        <v>370</v>
      </c>
    </row>
    <row r="25" spans="1:6" s="3" customFormat="1" x14ac:dyDescent="0.25">
      <c r="A25" s="3">
        <v>22</v>
      </c>
      <c r="B25" s="3" t="s">
        <v>369</v>
      </c>
      <c r="C25" s="3">
        <v>7639.75</v>
      </c>
      <c r="D25" s="9">
        <v>7639.75</v>
      </c>
      <c r="E25" s="3" t="s">
        <v>363</v>
      </c>
      <c r="F25" s="3" t="s">
        <v>370</v>
      </c>
    </row>
    <row r="26" spans="1:6" s="3" customFormat="1" x14ac:dyDescent="0.25">
      <c r="A26" s="3">
        <v>23</v>
      </c>
      <c r="B26" s="3" t="s">
        <v>369</v>
      </c>
      <c r="C26" s="3">
        <v>9137.4699999999993</v>
      </c>
      <c r="D26" s="9">
        <v>9137.4699999999993</v>
      </c>
      <c r="E26" s="3" t="s">
        <v>363</v>
      </c>
      <c r="F26" s="3" t="s">
        <v>370</v>
      </c>
    </row>
    <row r="27" spans="1:6" s="3" customFormat="1" x14ac:dyDescent="0.25">
      <c r="A27" s="3">
        <v>24</v>
      </c>
      <c r="B27" s="3" t="s">
        <v>369</v>
      </c>
      <c r="C27" s="3">
        <v>7385.21</v>
      </c>
      <c r="D27" s="9">
        <v>7385.21</v>
      </c>
      <c r="E27" s="3" t="s">
        <v>363</v>
      </c>
      <c r="F27" s="3" t="s">
        <v>370</v>
      </c>
    </row>
    <row r="28" spans="1:6" s="3" customFormat="1" x14ac:dyDescent="0.25">
      <c r="A28" s="3">
        <v>25</v>
      </c>
      <c r="B28" s="3" t="s">
        <v>369</v>
      </c>
      <c r="C28" s="3">
        <v>7075.0700000000015</v>
      </c>
      <c r="D28" s="9">
        <v>7075.0700000000015</v>
      </c>
      <c r="E28" s="3" t="s">
        <v>363</v>
      </c>
      <c r="F28" s="3" t="s">
        <v>370</v>
      </c>
    </row>
    <row r="29" spans="1:6" s="3" customFormat="1" x14ac:dyDescent="0.25">
      <c r="A29" s="3">
        <v>26</v>
      </c>
      <c r="B29" s="3" t="s">
        <v>369</v>
      </c>
      <c r="C29" s="3">
        <v>7115.5999999999995</v>
      </c>
      <c r="D29" s="9">
        <v>7115.5999999999995</v>
      </c>
      <c r="E29" s="3" t="s">
        <v>363</v>
      </c>
      <c r="F29" s="3" t="s">
        <v>370</v>
      </c>
    </row>
    <row r="30" spans="1:6" s="3" customFormat="1" x14ac:dyDescent="0.25">
      <c r="A30" s="3">
        <v>27</v>
      </c>
      <c r="B30" s="3" t="s">
        <v>369</v>
      </c>
      <c r="C30" s="3">
        <v>8212.99</v>
      </c>
      <c r="D30" s="9">
        <v>8212.99</v>
      </c>
      <c r="E30" s="3" t="s">
        <v>363</v>
      </c>
      <c r="F30" s="3" t="s">
        <v>370</v>
      </c>
    </row>
    <row r="31" spans="1:6" s="3" customFormat="1" x14ac:dyDescent="0.25">
      <c r="A31" s="3">
        <v>28</v>
      </c>
      <c r="B31" s="3" t="s">
        <v>369</v>
      </c>
      <c r="C31" s="3">
        <v>8074.0500000000011</v>
      </c>
      <c r="D31" s="9">
        <v>8074.0500000000011</v>
      </c>
      <c r="E31" s="3" t="s">
        <v>363</v>
      </c>
      <c r="F31" s="3" t="s">
        <v>370</v>
      </c>
    </row>
    <row r="32" spans="1:6" s="3" customFormat="1" x14ac:dyDescent="0.25">
      <c r="A32" s="3">
        <v>29</v>
      </c>
      <c r="B32" s="3" t="s">
        <v>369</v>
      </c>
      <c r="C32" s="3">
        <v>8173.35</v>
      </c>
      <c r="D32" s="9">
        <v>8173.35</v>
      </c>
      <c r="E32" s="3" t="s">
        <v>363</v>
      </c>
      <c r="F32" s="3" t="s">
        <v>370</v>
      </c>
    </row>
    <row r="33" spans="1:6" s="3" customFormat="1" x14ac:dyDescent="0.25">
      <c r="A33" s="3">
        <v>30</v>
      </c>
      <c r="B33" s="3" t="s">
        <v>369</v>
      </c>
      <c r="C33" s="3">
        <v>8173.2700000000013</v>
      </c>
      <c r="D33" s="9">
        <v>8173.2700000000013</v>
      </c>
      <c r="E33" s="3" t="s">
        <v>363</v>
      </c>
      <c r="F33" s="3" t="s">
        <v>370</v>
      </c>
    </row>
    <row r="34" spans="1:6" s="3" customFormat="1" x14ac:dyDescent="0.25">
      <c r="A34" s="3">
        <v>31</v>
      </c>
      <c r="B34" s="3" t="s">
        <v>369</v>
      </c>
      <c r="C34" s="3">
        <v>7230.7000000000007</v>
      </c>
      <c r="D34" s="9">
        <v>7230.7000000000007</v>
      </c>
      <c r="E34" s="3" t="s">
        <v>363</v>
      </c>
      <c r="F34" s="3" t="s">
        <v>370</v>
      </c>
    </row>
    <row r="35" spans="1:6" s="3" customFormat="1" x14ac:dyDescent="0.25">
      <c r="A35" s="3">
        <v>32</v>
      </c>
      <c r="B35" s="3" t="s">
        <v>369</v>
      </c>
      <c r="C35" s="3">
        <v>5679.01</v>
      </c>
      <c r="D35" s="9">
        <v>5679.01</v>
      </c>
      <c r="E35" s="3" t="s">
        <v>363</v>
      </c>
      <c r="F35" s="3" t="s">
        <v>370</v>
      </c>
    </row>
    <row r="36" spans="1:6" s="3" customFormat="1" x14ac:dyDescent="0.25">
      <c r="A36" s="3">
        <v>33</v>
      </c>
      <c r="B36" s="3" t="s">
        <v>369</v>
      </c>
      <c r="C36" s="3">
        <v>7903.58</v>
      </c>
      <c r="D36" s="9">
        <v>7903.58</v>
      </c>
      <c r="E36" s="3" t="s">
        <v>363</v>
      </c>
      <c r="F36" s="3" t="s">
        <v>370</v>
      </c>
    </row>
    <row r="37" spans="1:6" s="3" customFormat="1" x14ac:dyDescent="0.25">
      <c r="A37" s="3">
        <v>34</v>
      </c>
      <c r="B37" s="3" t="s">
        <v>369</v>
      </c>
      <c r="C37" s="3">
        <v>4321.1299999999992</v>
      </c>
      <c r="D37" s="9">
        <v>4321.1299999999992</v>
      </c>
      <c r="E37" s="3" t="s">
        <v>363</v>
      </c>
      <c r="F37" s="3" t="s">
        <v>370</v>
      </c>
    </row>
    <row r="38" spans="1:6" s="3" customFormat="1" x14ac:dyDescent="0.25">
      <c r="A38" s="3">
        <v>35</v>
      </c>
      <c r="B38" s="3" t="s">
        <v>369</v>
      </c>
      <c r="C38" s="3">
        <v>3342.3899999999994</v>
      </c>
      <c r="D38" s="9">
        <v>3342.3899999999994</v>
      </c>
      <c r="E38" s="3" t="s">
        <v>363</v>
      </c>
      <c r="F38" s="3" t="s">
        <v>370</v>
      </c>
    </row>
    <row r="39" spans="1:6" s="3" customFormat="1" x14ac:dyDescent="0.25">
      <c r="A39" s="3">
        <v>36</v>
      </c>
      <c r="B39" s="3" t="s">
        <v>369</v>
      </c>
      <c r="C39" s="3">
        <v>3584.9400000000005</v>
      </c>
      <c r="D39" s="9">
        <v>3584.9400000000005</v>
      </c>
      <c r="E39" s="3" t="s">
        <v>363</v>
      </c>
      <c r="F39" s="3" t="s">
        <v>370</v>
      </c>
    </row>
    <row r="40" spans="1:6" s="3" customFormat="1" x14ac:dyDescent="0.25">
      <c r="A40" s="3">
        <v>37</v>
      </c>
      <c r="B40" s="3" t="s">
        <v>369</v>
      </c>
      <c r="C40" s="3">
        <v>2209.6499999999996</v>
      </c>
      <c r="D40" s="9">
        <v>2209.6499999999996</v>
      </c>
      <c r="E40" s="3" t="s">
        <v>363</v>
      </c>
      <c r="F40" s="3" t="s">
        <v>370</v>
      </c>
    </row>
    <row r="41" spans="1:6" s="3" customFormat="1" x14ac:dyDescent="0.25">
      <c r="A41" s="3">
        <v>38</v>
      </c>
      <c r="B41" s="3" t="s">
        <v>369</v>
      </c>
      <c r="C41" s="3">
        <v>5226.3700000000008</v>
      </c>
      <c r="D41" s="9">
        <v>5226.3700000000008</v>
      </c>
      <c r="E41" s="3" t="s">
        <v>363</v>
      </c>
      <c r="F41" s="3" t="s">
        <v>370</v>
      </c>
    </row>
    <row r="42" spans="1:6" s="3" customFormat="1" x14ac:dyDescent="0.25">
      <c r="A42" s="3">
        <v>39</v>
      </c>
      <c r="B42" s="3" t="s">
        <v>369</v>
      </c>
      <c r="C42" s="3">
        <v>874.03</v>
      </c>
      <c r="D42" s="9">
        <v>874.03</v>
      </c>
      <c r="E42" s="3" t="s">
        <v>363</v>
      </c>
      <c r="F42" s="3" t="s">
        <v>370</v>
      </c>
    </row>
    <row r="43" spans="1:6" s="3" customFormat="1" x14ac:dyDescent="0.25">
      <c r="A43" s="3">
        <v>40</v>
      </c>
      <c r="B43" s="3" t="s">
        <v>369</v>
      </c>
      <c r="C43" s="3">
        <v>7876.6</v>
      </c>
      <c r="D43" s="9">
        <v>7876.6</v>
      </c>
      <c r="E43" s="3" t="s">
        <v>363</v>
      </c>
      <c r="F43" s="3" t="s">
        <v>370</v>
      </c>
    </row>
    <row r="44" spans="1:6" s="3" customFormat="1" x14ac:dyDescent="0.25">
      <c r="A44" s="3">
        <v>41</v>
      </c>
      <c r="B44" s="3" t="s">
        <v>369</v>
      </c>
      <c r="C44" s="3">
        <v>3605.76</v>
      </c>
      <c r="D44" s="9">
        <v>3605.76</v>
      </c>
      <c r="E44" s="3" t="s">
        <v>363</v>
      </c>
      <c r="F44" s="3" t="s">
        <v>370</v>
      </c>
    </row>
    <row r="45" spans="1:6" s="3" customFormat="1" x14ac:dyDescent="0.25">
      <c r="A45" s="3">
        <v>42</v>
      </c>
      <c r="B45" s="3" t="s">
        <v>369</v>
      </c>
      <c r="C45" s="3">
        <v>2673.0599999999995</v>
      </c>
      <c r="D45" s="9">
        <v>2673.0599999999995</v>
      </c>
      <c r="E45" s="3" t="s">
        <v>363</v>
      </c>
      <c r="F45" s="3" t="s">
        <v>370</v>
      </c>
    </row>
    <row r="46" spans="1:6" s="3" customFormat="1" x14ac:dyDescent="0.25">
      <c r="A46" s="3">
        <v>43</v>
      </c>
      <c r="B46" s="3" t="s">
        <v>369</v>
      </c>
      <c r="C46" s="3">
        <v>5159.6899999999996</v>
      </c>
      <c r="D46" s="9">
        <v>5159.6899999999996</v>
      </c>
      <c r="E46" s="3" t="s">
        <v>363</v>
      </c>
      <c r="F46" s="3" t="s">
        <v>370</v>
      </c>
    </row>
    <row r="47" spans="1:6" s="3" customFormat="1" x14ac:dyDescent="0.25">
      <c r="A47" s="3">
        <v>44</v>
      </c>
      <c r="B47" s="3" t="s">
        <v>369</v>
      </c>
      <c r="C47" s="3">
        <v>3905.0699999999997</v>
      </c>
      <c r="D47" s="9">
        <v>3905.0699999999997</v>
      </c>
      <c r="E47" s="3" t="s">
        <v>363</v>
      </c>
      <c r="F47" s="3" t="s">
        <v>370</v>
      </c>
    </row>
    <row r="48" spans="1:6" s="3" customFormat="1" x14ac:dyDescent="0.25">
      <c r="A48" s="3">
        <v>45</v>
      </c>
      <c r="B48" s="3" t="s">
        <v>369</v>
      </c>
      <c r="C48" s="3">
        <v>2223.0199999999995</v>
      </c>
      <c r="D48" s="9">
        <v>2223.0199999999995</v>
      </c>
      <c r="E48" s="3" t="s">
        <v>363</v>
      </c>
      <c r="F48" s="3" t="s">
        <v>370</v>
      </c>
    </row>
    <row r="49" spans="1:6" s="3" customFormat="1" x14ac:dyDescent="0.25">
      <c r="A49" s="3">
        <v>46</v>
      </c>
      <c r="B49" s="3" t="s">
        <v>369</v>
      </c>
      <c r="C49" s="3">
        <v>3944.4400000000005</v>
      </c>
      <c r="D49" s="9">
        <v>3944.4400000000005</v>
      </c>
      <c r="E49" s="3" t="s">
        <v>363</v>
      </c>
      <c r="F49" s="3" t="s">
        <v>370</v>
      </c>
    </row>
    <row r="50" spans="1:6" s="3" customFormat="1" x14ac:dyDescent="0.25">
      <c r="A50" s="3">
        <v>47</v>
      </c>
      <c r="B50" s="3" t="s">
        <v>369</v>
      </c>
      <c r="C50" s="3">
        <v>3728.2199999999993</v>
      </c>
      <c r="D50" s="9">
        <v>3728.2199999999993</v>
      </c>
      <c r="E50" s="3" t="s">
        <v>363</v>
      </c>
      <c r="F50" s="3" t="s">
        <v>370</v>
      </c>
    </row>
    <row r="51" spans="1:6" s="3" customFormat="1" x14ac:dyDescent="0.25">
      <c r="A51" s="3">
        <v>48</v>
      </c>
      <c r="B51" s="3" t="s">
        <v>369</v>
      </c>
      <c r="C51" s="3">
        <v>2223.0199999999995</v>
      </c>
      <c r="D51" s="9">
        <v>2223.0199999999995</v>
      </c>
      <c r="E51" s="3" t="s">
        <v>363</v>
      </c>
      <c r="F51" s="3" t="s">
        <v>370</v>
      </c>
    </row>
    <row r="52" spans="1:6" s="3" customFormat="1" x14ac:dyDescent="0.25">
      <c r="A52" s="3">
        <v>49</v>
      </c>
      <c r="B52" s="3" t="s">
        <v>369</v>
      </c>
      <c r="C52" s="3">
        <v>4965.33</v>
      </c>
      <c r="D52" s="9">
        <v>4965.33</v>
      </c>
      <c r="E52" s="3" t="s">
        <v>363</v>
      </c>
      <c r="F52" s="3" t="s">
        <v>370</v>
      </c>
    </row>
    <row r="53" spans="1:6" s="3" customFormat="1" x14ac:dyDescent="0.25">
      <c r="A53" s="3">
        <v>50</v>
      </c>
      <c r="B53" s="3" t="s">
        <v>369</v>
      </c>
      <c r="C53" s="3">
        <v>847.25</v>
      </c>
      <c r="D53" s="9">
        <v>847.25</v>
      </c>
      <c r="E53" s="3" t="s">
        <v>363</v>
      </c>
      <c r="F53" s="3" t="s">
        <v>370</v>
      </c>
    </row>
    <row r="54" spans="1:6" s="3" customFormat="1" x14ac:dyDescent="0.25">
      <c r="A54" s="3">
        <v>51</v>
      </c>
      <c r="B54" s="3" t="s">
        <v>369</v>
      </c>
      <c r="C54" s="3">
        <v>3705.9400000000005</v>
      </c>
      <c r="D54" s="9">
        <v>3705.9400000000005</v>
      </c>
      <c r="E54" s="3" t="s">
        <v>363</v>
      </c>
      <c r="F54" s="3" t="s">
        <v>370</v>
      </c>
    </row>
    <row r="55" spans="1:6" s="3" customFormat="1" x14ac:dyDescent="0.25">
      <c r="A55" s="3">
        <v>52</v>
      </c>
      <c r="B55" s="3" t="s">
        <v>369</v>
      </c>
      <c r="C55" s="3">
        <v>4975.17</v>
      </c>
      <c r="D55" s="9">
        <v>4975.17</v>
      </c>
      <c r="E55" s="3" t="s">
        <v>363</v>
      </c>
      <c r="F55" s="3" t="s">
        <v>370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B6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36.140625" customWidth="1"/>
    <col min="3" max="3" width="35.5703125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30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s="3" customFormat="1" x14ac:dyDescent="0.25">
      <c r="A4" s="3">
        <v>1</v>
      </c>
      <c r="B4" s="3" t="s">
        <v>371</v>
      </c>
      <c r="C4" s="3">
        <v>12164.82</v>
      </c>
      <c r="D4" s="3">
        <v>9294.1299999999992</v>
      </c>
      <c r="E4" s="3" t="s">
        <v>363</v>
      </c>
      <c r="F4" s="3" t="s">
        <v>372</v>
      </c>
    </row>
    <row r="5" spans="1:6" s="3" customFormat="1" x14ac:dyDescent="0.25">
      <c r="A5" s="3">
        <v>2</v>
      </c>
      <c r="B5" s="3" t="s">
        <v>371</v>
      </c>
      <c r="C5" s="3">
        <v>331.52</v>
      </c>
      <c r="D5" s="3">
        <v>297.45999999999998</v>
      </c>
      <c r="E5" s="3" t="s">
        <v>363</v>
      </c>
      <c r="F5" s="3" t="s">
        <v>372</v>
      </c>
    </row>
    <row r="6" spans="1:6" s="3" customFormat="1" x14ac:dyDescent="0.25">
      <c r="A6" s="3">
        <v>3</v>
      </c>
      <c r="B6" s="3" t="s">
        <v>371</v>
      </c>
      <c r="C6" s="3">
        <v>1750</v>
      </c>
      <c r="D6" s="3">
        <v>1376.26</v>
      </c>
      <c r="E6" s="3" t="s">
        <v>363</v>
      </c>
      <c r="F6" s="3" t="s">
        <v>372</v>
      </c>
    </row>
    <row r="7" spans="1:6" s="3" customFormat="1" x14ac:dyDescent="0.25">
      <c r="A7" s="3">
        <v>4</v>
      </c>
      <c r="B7" s="3" t="s">
        <v>371</v>
      </c>
      <c r="C7" s="3">
        <v>3600</v>
      </c>
      <c r="D7" s="3">
        <v>2813.11</v>
      </c>
      <c r="E7" s="3" t="s">
        <v>363</v>
      </c>
      <c r="F7" s="3" t="s">
        <v>372</v>
      </c>
    </row>
    <row r="8" spans="1:6" s="3" customFormat="1" x14ac:dyDescent="0.25">
      <c r="A8" s="3">
        <v>5</v>
      </c>
      <c r="B8" s="3" t="s">
        <v>371</v>
      </c>
      <c r="C8" s="3">
        <v>1750</v>
      </c>
      <c r="D8" s="3">
        <v>1370.39</v>
      </c>
      <c r="E8" s="3" t="s">
        <v>363</v>
      </c>
      <c r="F8" s="3" t="s">
        <v>372</v>
      </c>
    </row>
    <row r="9" spans="1:6" s="3" customFormat="1" x14ac:dyDescent="0.25">
      <c r="A9" s="3">
        <v>6</v>
      </c>
      <c r="B9" s="3" t="s">
        <v>371</v>
      </c>
      <c r="C9" s="3">
        <v>0</v>
      </c>
      <c r="D9" s="3">
        <v>0</v>
      </c>
      <c r="E9" s="3" t="s">
        <v>363</v>
      </c>
      <c r="F9" s="3" t="s">
        <v>372</v>
      </c>
    </row>
    <row r="10" spans="1:6" s="3" customFormat="1" x14ac:dyDescent="0.25">
      <c r="A10" s="3">
        <v>7</v>
      </c>
      <c r="B10" s="3" t="s">
        <v>371</v>
      </c>
      <c r="C10" s="3">
        <v>750</v>
      </c>
      <c r="D10" s="3">
        <v>588.96</v>
      </c>
      <c r="E10" s="3" t="s">
        <v>363</v>
      </c>
      <c r="F10" s="3" t="s">
        <v>372</v>
      </c>
    </row>
    <row r="11" spans="1:6" s="3" customFormat="1" x14ac:dyDescent="0.25">
      <c r="A11" s="3">
        <v>8</v>
      </c>
      <c r="B11" s="3" t="s">
        <v>371</v>
      </c>
      <c r="C11" s="3">
        <v>5909.5</v>
      </c>
      <c r="D11" s="3">
        <v>4598.13</v>
      </c>
      <c r="E11" s="3" t="s">
        <v>363</v>
      </c>
      <c r="F11" s="3" t="s">
        <v>372</v>
      </c>
    </row>
    <row r="12" spans="1:6" s="3" customFormat="1" x14ac:dyDescent="0.25">
      <c r="A12" s="3">
        <v>9</v>
      </c>
      <c r="B12" s="3" t="s">
        <v>371</v>
      </c>
      <c r="C12" s="3">
        <v>0</v>
      </c>
      <c r="D12" s="3">
        <v>0</v>
      </c>
      <c r="E12" s="3" t="s">
        <v>363</v>
      </c>
      <c r="F12" s="3" t="s">
        <v>372</v>
      </c>
    </row>
    <row r="13" spans="1:6" s="3" customFormat="1" x14ac:dyDescent="0.25">
      <c r="A13" s="3">
        <v>10</v>
      </c>
      <c r="B13" s="3" t="s">
        <v>371</v>
      </c>
      <c r="C13" s="3">
        <v>750</v>
      </c>
      <c r="D13" s="3">
        <v>588.96</v>
      </c>
      <c r="E13" s="3" t="s">
        <v>363</v>
      </c>
      <c r="F13" s="3" t="s">
        <v>372</v>
      </c>
    </row>
    <row r="14" spans="1:6" s="3" customFormat="1" x14ac:dyDescent="0.25">
      <c r="A14" s="3">
        <v>11</v>
      </c>
      <c r="B14" s="3" t="s">
        <v>371</v>
      </c>
      <c r="C14" s="3">
        <v>5909.5</v>
      </c>
      <c r="D14" s="3">
        <v>4598.12</v>
      </c>
      <c r="E14" s="3" t="s">
        <v>363</v>
      </c>
      <c r="F14" s="3" t="s">
        <v>372</v>
      </c>
    </row>
    <row r="15" spans="1:6" s="3" customFormat="1" x14ac:dyDescent="0.25">
      <c r="A15" s="3">
        <v>12</v>
      </c>
      <c r="B15" s="3" t="s">
        <v>371</v>
      </c>
      <c r="C15" s="3">
        <v>750</v>
      </c>
      <c r="D15" s="3">
        <v>588.96</v>
      </c>
      <c r="E15" s="3" t="s">
        <v>363</v>
      </c>
      <c r="F15" s="3" t="s">
        <v>372</v>
      </c>
    </row>
    <row r="16" spans="1:6" s="3" customFormat="1" x14ac:dyDescent="0.25">
      <c r="A16" s="3">
        <v>13</v>
      </c>
      <c r="B16" s="3" t="s">
        <v>371</v>
      </c>
      <c r="C16" s="3">
        <v>0</v>
      </c>
      <c r="D16" s="3">
        <v>0</v>
      </c>
      <c r="E16" s="3" t="s">
        <v>367</v>
      </c>
      <c r="F16" s="3" t="s">
        <v>367</v>
      </c>
    </row>
    <row r="17" spans="1:6" s="3" customFormat="1" x14ac:dyDescent="0.25">
      <c r="A17" s="3">
        <v>14</v>
      </c>
      <c r="B17" s="3" t="s">
        <v>371</v>
      </c>
      <c r="C17" s="3">
        <v>0</v>
      </c>
      <c r="D17" s="3">
        <v>0</v>
      </c>
      <c r="E17" s="3" t="s">
        <v>367</v>
      </c>
      <c r="F17" s="3" t="s">
        <v>367</v>
      </c>
    </row>
    <row r="18" spans="1:6" s="3" customFormat="1" x14ac:dyDescent="0.25">
      <c r="A18" s="3">
        <v>15</v>
      </c>
      <c r="B18" s="3" t="s">
        <v>371</v>
      </c>
      <c r="C18" s="3">
        <v>0</v>
      </c>
      <c r="D18" s="3">
        <v>0</v>
      </c>
      <c r="E18" s="3" t="s">
        <v>367</v>
      </c>
      <c r="F18" s="3" t="s">
        <v>367</v>
      </c>
    </row>
    <row r="19" spans="1:6" s="3" customFormat="1" x14ac:dyDescent="0.25">
      <c r="A19" s="3">
        <v>16</v>
      </c>
      <c r="B19" s="3" t="s">
        <v>371</v>
      </c>
      <c r="C19" s="3">
        <v>0</v>
      </c>
      <c r="D19" s="3">
        <v>0</v>
      </c>
      <c r="E19" s="3" t="s">
        <v>367</v>
      </c>
      <c r="F19" s="3" t="s">
        <v>367</v>
      </c>
    </row>
    <row r="20" spans="1:6" s="3" customFormat="1" x14ac:dyDescent="0.25">
      <c r="A20" s="3">
        <v>17</v>
      </c>
      <c r="B20" s="3" t="s">
        <v>371</v>
      </c>
      <c r="C20" s="3">
        <v>0</v>
      </c>
      <c r="D20" s="3">
        <v>0</v>
      </c>
      <c r="E20" s="3" t="s">
        <v>367</v>
      </c>
      <c r="F20" s="3" t="s">
        <v>367</v>
      </c>
    </row>
    <row r="21" spans="1:6" s="3" customFormat="1" x14ac:dyDescent="0.25">
      <c r="A21" s="3">
        <v>18</v>
      </c>
      <c r="B21" s="3" t="s">
        <v>371</v>
      </c>
      <c r="C21" s="3">
        <v>0</v>
      </c>
      <c r="D21" s="3">
        <v>0</v>
      </c>
      <c r="E21" s="3" t="s">
        <v>367</v>
      </c>
      <c r="F21" s="3" t="s">
        <v>367</v>
      </c>
    </row>
    <row r="22" spans="1:6" s="3" customFormat="1" x14ac:dyDescent="0.25">
      <c r="A22" s="3">
        <v>19</v>
      </c>
      <c r="B22" s="3" t="s">
        <v>371</v>
      </c>
      <c r="C22" s="3">
        <v>0</v>
      </c>
      <c r="D22" s="3">
        <v>0</v>
      </c>
      <c r="E22" s="3" t="s">
        <v>367</v>
      </c>
      <c r="F22" s="3" t="s">
        <v>367</v>
      </c>
    </row>
    <row r="23" spans="1:6" s="3" customFormat="1" x14ac:dyDescent="0.25">
      <c r="A23" s="3">
        <v>20</v>
      </c>
      <c r="B23" s="3" t="s">
        <v>371</v>
      </c>
      <c r="C23" s="3">
        <v>0</v>
      </c>
      <c r="D23" s="3">
        <v>0</v>
      </c>
      <c r="E23" s="3" t="s">
        <v>367</v>
      </c>
      <c r="F23" s="3" t="s">
        <v>367</v>
      </c>
    </row>
    <row r="24" spans="1:6" s="3" customFormat="1" x14ac:dyDescent="0.25">
      <c r="A24" s="3">
        <v>21</v>
      </c>
      <c r="B24" s="3" t="s">
        <v>371</v>
      </c>
      <c r="C24" s="3">
        <v>0</v>
      </c>
      <c r="D24" s="3">
        <v>0</v>
      </c>
      <c r="E24" s="3" t="s">
        <v>367</v>
      </c>
      <c r="F24" s="3" t="s">
        <v>367</v>
      </c>
    </row>
    <row r="25" spans="1:6" s="3" customFormat="1" x14ac:dyDescent="0.25">
      <c r="A25" s="3">
        <v>22</v>
      </c>
      <c r="B25" s="3" t="s">
        <v>371</v>
      </c>
      <c r="C25" s="3">
        <v>0</v>
      </c>
      <c r="D25" s="3">
        <v>0</v>
      </c>
      <c r="E25" s="3" t="s">
        <v>367</v>
      </c>
      <c r="F25" s="3" t="s">
        <v>367</v>
      </c>
    </row>
    <row r="26" spans="1:6" s="3" customFormat="1" x14ac:dyDescent="0.25">
      <c r="A26" s="3">
        <v>23</v>
      </c>
      <c r="B26" s="3" t="s">
        <v>371</v>
      </c>
      <c r="C26" s="3">
        <v>0</v>
      </c>
      <c r="D26" s="3">
        <v>0</v>
      </c>
      <c r="E26" s="3" t="s">
        <v>367</v>
      </c>
      <c r="F26" s="3" t="s">
        <v>367</v>
      </c>
    </row>
    <row r="27" spans="1:6" s="3" customFormat="1" x14ac:dyDescent="0.25">
      <c r="A27" s="3">
        <v>24</v>
      </c>
      <c r="B27" s="3" t="s">
        <v>371</v>
      </c>
      <c r="C27" s="3">
        <v>0</v>
      </c>
      <c r="D27" s="3">
        <v>0</v>
      </c>
      <c r="E27" s="3" t="s">
        <v>367</v>
      </c>
      <c r="F27" s="3" t="s">
        <v>367</v>
      </c>
    </row>
    <row r="28" spans="1:6" s="3" customFormat="1" x14ac:dyDescent="0.25">
      <c r="A28" s="3">
        <v>25</v>
      </c>
      <c r="B28" s="3" t="s">
        <v>371</v>
      </c>
      <c r="C28" s="3">
        <v>0</v>
      </c>
      <c r="D28" s="3">
        <v>0</v>
      </c>
      <c r="E28" s="3" t="s">
        <v>367</v>
      </c>
      <c r="F28" s="3" t="s">
        <v>367</v>
      </c>
    </row>
    <row r="29" spans="1:6" s="3" customFormat="1" x14ac:dyDescent="0.25">
      <c r="A29" s="3">
        <v>26</v>
      </c>
      <c r="B29" s="3" t="s">
        <v>371</v>
      </c>
      <c r="C29" s="3">
        <v>0</v>
      </c>
      <c r="D29" s="3">
        <v>0</v>
      </c>
      <c r="E29" s="3" t="s">
        <v>367</v>
      </c>
      <c r="F29" s="3" t="s">
        <v>367</v>
      </c>
    </row>
    <row r="30" spans="1:6" s="3" customFormat="1" x14ac:dyDescent="0.25">
      <c r="A30" s="3">
        <v>27</v>
      </c>
      <c r="B30" s="3" t="s">
        <v>371</v>
      </c>
      <c r="C30" s="3">
        <v>0</v>
      </c>
      <c r="D30" s="3">
        <v>0</v>
      </c>
      <c r="E30" s="3" t="s">
        <v>367</v>
      </c>
      <c r="F30" s="3" t="s">
        <v>367</v>
      </c>
    </row>
    <row r="31" spans="1:6" s="3" customFormat="1" x14ac:dyDescent="0.25">
      <c r="A31" s="3">
        <v>28</v>
      </c>
      <c r="B31" s="3" t="s">
        <v>371</v>
      </c>
      <c r="C31" s="3">
        <v>0</v>
      </c>
      <c r="D31" s="3">
        <v>0</v>
      </c>
      <c r="E31" s="3" t="s">
        <v>367</v>
      </c>
      <c r="F31" s="3" t="s">
        <v>367</v>
      </c>
    </row>
    <row r="32" spans="1:6" s="3" customFormat="1" x14ac:dyDescent="0.25">
      <c r="A32" s="3">
        <v>29</v>
      </c>
      <c r="B32" s="3" t="s">
        <v>371</v>
      </c>
      <c r="C32" s="3">
        <v>0</v>
      </c>
      <c r="D32" s="3">
        <v>0</v>
      </c>
      <c r="E32" s="3" t="s">
        <v>367</v>
      </c>
      <c r="F32" s="3" t="s">
        <v>367</v>
      </c>
    </row>
    <row r="33" spans="1:6" s="3" customFormat="1" x14ac:dyDescent="0.25">
      <c r="A33" s="3">
        <v>30</v>
      </c>
      <c r="B33" s="3" t="s">
        <v>371</v>
      </c>
      <c r="C33" s="3">
        <v>0</v>
      </c>
      <c r="D33" s="3">
        <v>0</v>
      </c>
      <c r="E33" s="3" t="s">
        <v>367</v>
      </c>
      <c r="F33" s="3" t="s">
        <v>367</v>
      </c>
    </row>
    <row r="34" spans="1:6" s="3" customFormat="1" x14ac:dyDescent="0.25">
      <c r="A34" s="3">
        <v>31</v>
      </c>
      <c r="B34" s="3" t="s">
        <v>371</v>
      </c>
      <c r="C34" s="3">
        <v>0</v>
      </c>
      <c r="D34" s="3">
        <v>0</v>
      </c>
      <c r="E34" s="3" t="s">
        <v>367</v>
      </c>
      <c r="F34" s="3" t="s">
        <v>367</v>
      </c>
    </row>
    <row r="35" spans="1:6" s="3" customFormat="1" x14ac:dyDescent="0.25">
      <c r="A35" s="3">
        <v>32</v>
      </c>
      <c r="B35" s="3" t="s">
        <v>371</v>
      </c>
      <c r="C35" s="3">
        <v>0</v>
      </c>
      <c r="D35" s="3">
        <v>0</v>
      </c>
      <c r="E35" s="3" t="s">
        <v>367</v>
      </c>
      <c r="F35" s="3" t="s">
        <v>367</v>
      </c>
    </row>
    <row r="36" spans="1:6" s="3" customFormat="1" x14ac:dyDescent="0.25">
      <c r="A36" s="3">
        <v>33</v>
      </c>
      <c r="B36" s="3" t="s">
        <v>371</v>
      </c>
      <c r="C36" s="3">
        <v>0</v>
      </c>
      <c r="D36" s="3">
        <v>0</v>
      </c>
      <c r="E36" s="3" t="s">
        <v>367</v>
      </c>
      <c r="F36" s="3" t="s">
        <v>367</v>
      </c>
    </row>
    <row r="37" spans="1:6" s="3" customFormat="1" x14ac:dyDescent="0.25">
      <c r="A37" s="3">
        <v>34</v>
      </c>
      <c r="B37" s="3" t="s">
        <v>371</v>
      </c>
      <c r="C37" s="3">
        <v>0</v>
      </c>
      <c r="D37" s="3">
        <v>0</v>
      </c>
      <c r="E37" s="3" t="s">
        <v>367</v>
      </c>
      <c r="F37" s="3" t="s">
        <v>367</v>
      </c>
    </row>
    <row r="38" spans="1:6" s="3" customFormat="1" x14ac:dyDescent="0.25">
      <c r="A38" s="3">
        <v>35</v>
      </c>
      <c r="B38" s="3" t="s">
        <v>371</v>
      </c>
      <c r="C38" s="3">
        <v>0</v>
      </c>
      <c r="D38" s="3">
        <v>0</v>
      </c>
      <c r="E38" s="3" t="s">
        <v>367</v>
      </c>
      <c r="F38" s="3" t="s">
        <v>367</v>
      </c>
    </row>
    <row r="39" spans="1:6" s="3" customFormat="1" x14ac:dyDescent="0.25">
      <c r="A39" s="3">
        <v>36</v>
      </c>
      <c r="B39" s="3" t="s">
        <v>371</v>
      </c>
      <c r="C39" s="3">
        <v>0</v>
      </c>
      <c r="D39" s="3">
        <v>0</v>
      </c>
      <c r="E39" s="3" t="s">
        <v>367</v>
      </c>
      <c r="F39" s="3" t="s">
        <v>367</v>
      </c>
    </row>
    <row r="40" spans="1:6" s="3" customFormat="1" x14ac:dyDescent="0.25">
      <c r="A40" s="3">
        <v>37</v>
      </c>
      <c r="B40" s="3" t="s">
        <v>371</v>
      </c>
      <c r="C40" s="3">
        <v>0</v>
      </c>
      <c r="D40" s="3">
        <v>0</v>
      </c>
      <c r="E40" s="3" t="s">
        <v>367</v>
      </c>
      <c r="F40" s="3" t="s">
        <v>367</v>
      </c>
    </row>
    <row r="41" spans="1:6" s="3" customFormat="1" x14ac:dyDescent="0.25">
      <c r="A41" s="3">
        <v>38</v>
      </c>
      <c r="B41" s="3" t="s">
        <v>371</v>
      </c>
      <c r="C41" s="3">
        <v>0</v>
      </c>
      <c r="D41" s="3">
        <v>0</v>
      </c>
      <c r="E41" s="3" t="s">
        <v>367</v>
      </c>
      <c r="F41" s="3" t="s">
        <v>367</v>
      </c>
    </row>
    <row r="42" spans="1:6" s="3" customFormat="1" x14ac:dyDescent="0.25">
      <c r="A42" s="3">
        <v>39</v>
      </c>
      <c r="B42" s="3" t="s">
        <v>371</v>
      </c>
      <c r="C42" s="3">
        <v>0</v>
      </c>
      <c r="D42" s="3">
        <v>0</v>
      </c>
      <c r="E42" s="3" t="s">
        <v>367</v>
      </c>
      <c r="F42" s="3" t="s">
        <v>367</v>
      </c>
    </row>
    <row r="43" spans="1:6" s="3" customFormat="1" x14ac:dyDescent="0.25">
      <c r="A43" s="3">
        <v>40</v>
      </c>
      <c r="B43" s="3" t="s">
        <v>371</v>
      </c>
      <c r="C43" s="3">
        <v>0</v>
      </c>
      <c r="D43" s="3">
        <v>0</v>
      </c>
      <c r="E43" s="3" t="s">
        <v>367</v>
      </c>
      <c r="F43" s="3" t="s">
        <v>367</v>
      </c>
    </row>
    <row r="44" spans="1:6" s="3" customFormat="1" x14ac:dyDescent="0.25">
      <c r="A44" s="3">
        <v>41</v>
      </c>
      <c r="B44" s="3" t="s">
        <v>371</v>
      </c>
      <c r="C44" s="3">
        <v>0</v>
      </c>
      <c r="D44" s="3">
        <v>0</v>
      </c>
      <c r="E44" s="3" t="s">
        <v>367</v>
      </c>
      <c r="F44" s="3" t="s">
        <v>367</v>
      </c>
    </row>
    <row r="45" spans="1:6" s="3" customFormat="1" x14ac:dyDescent="0.25">
      <c r="A45" s="3">
        <v>42</v>
      </c>
      <c r="B45" s="3" t="s">
        <v>371</v>
      </c>
      <c r="C45" s="3">
        <v>0</v>
      </c>
      <c r="D45" s="3">
        <v>0</v>
      </c>
      <c r="E45" s="3" t="s">
        <v>367</v>
      </c>
      <c r="F45" s="3" t="s">
        <v>367</v>
      </c>
    </row>
    <row r="46" spans="1:6" s="3" customFormat="1" x14ac:dyDescent="0.25">
      <c r="A46" s="3">
        <v>43</v>
      </c>
      <c r="B46" s="3" t="s">
        <v>371</v>
      </c>
      <c r="C46" s="3">
        <v>0</v>
      </c>
      <c r="D46" s="3">
        <v>0</v>
      </c>
      <c r="E46" s="3" t="s">
        <v>367</v>
      </c>
      <c r="F46" s="3" t="s">
        <v>367</v>
      </c>
    </row>
    <row r="47" spans="1:6" s="3" customFormat="1" x14ac:dyDescent="0.25">
      <c r="A47" s="3">
        <v>44</v>
      </c>
      <c r="B47" s="3" t="s">
        <v>371</v>
      </c>
      <c r="C47" s="3">
        <v>0</v>
      </c>
      <c r="D47" s="3">
        <v>0</v>
      </c>
      <c r="E47" s="3" t="s">
        <v>367</v>
      </c>
      <c r="F47" s="3" t="s">
        <v>367</v>
      </c>
    </row>
    <row r="48" spans="1:6" s="3" customFormat="1" x14ac:dyDescent="0.25">
      <c r="A48" s="3">
        <v>45</v>
      </c>
      <c r="B48" s="3" t="s">
        <v>371</v>
      </c>
      <c r="C48" s="3">
        <v>0</v>
      </c>
      <c r="D48" s="3">
        <v>0</v>
      </c>
      <c r="E48" s="3" t="s">
        <v>367</v>
      </c>
      <c r="F48" s="3" t="s">
        <v>367</v>
      </c>
    </row>
    <row r="49" spans="1:6" s="3" customFormat="1" x14ac:dyDescent="0.25">
      <c r="A49" s="3">
        <v>46</v>
      </c>
      <c r="B49" s="3" t="s">
        <v>371</v>
      </c>
      <c r="C49" s="3">
        <v>0</v>
      </c>
      <c r="D49" s="3">
        <v>0</v>
      </c>
      <c r="E49" s="3" t="s">
        <v>367</v>
      </c>
      <c r="F49" s="3" t="s">
        <v>367</v>
      </c>
    </row>
    <row r="50" spans="1:6" s="3" customFormat="1" x14ac:dyDescent="0.25">
      <c r="A50" s="3">
        <v>47</v>
      </c>
      <c r="B50" s="3" t="s">
        <v>371</v>
      </c>
      <c r="C50" s="3">
        <v>0</v>
      </c>
      <c r="D50" s="3">
        <v>0</v>
      </c>
      <c r="E50" s="3" t="s">
        <v>367</v>
      </c>
      <c r="F50" s="3" t="s">
        <v>367</v>
      </c>
    </row>
    <row r="51" spans="1:6" s="3" customFormat="1" x14ac:dyDescent="0.25">
      <c r="A51" s="3">
        <v>48</v>
      </c>
      <c r="B51" s="3" t="s">
        <v>371</v>
      </c>
      <c r="C51" s="3">
        <v>0</v>
      </c>
      <c r="D51" s="3">
        <v>0</v>
      </c>
      <c r="E51" s="3" t="s">
        <v>367</v>
      </c>
      <c r="F51" s="3" t="s">
        <v>367</v>
      </c>
    </row>
    <row r="52" spans="1:6" s="3" customFormat="1" x14ac:dyDescent="0.25">
      <c r="A52" s="3">
        <v>49</v>
      </c>
      <c r="B52" s="3" t="s">
        <v>371</v>
      </c>
      <c r="C52" s="3">
        <v>0</v>
      </c>
      <c r="D52" s="3">
        <v>0</v>
      </c>
      <c r="E52" s="3" t="s">
        <v>367</v>
      </c>
      <c r="F52" s="3" t="s">
        <v>367</v>
      </c>
    </row>
    <row r="53" spans="1:6" s="3" customFormat="1" x14ac:dyDescent="0.25">
      <c r="A53" s="3">
        <v>50</v>
      </c>
      <c r="B53" s="3" t="s">
        <v>371</v>
      </c>
      <c r="C53" s="3">
        <v>0</v>
      </c>
      <c r="D53" s="3">
        <v>0</v>
      </c>
      <c r="E53" s="3" t="s">
        <v>367</v>
      </c>
      <c r="F53" s="3" t="s">
        <v>367</v>
      </c>
    </row>
    <row r="54" spans="1:6" s="3" customFormat="1" x14ac:dyDescent="0.25">
      <c r="A54" s="3">
        <v>51</v>
      </c>
      <c r="B54" s="3" t="s">
        <v>371</v>
      </c>
      <c r="C54" s="3">
        <v>0</v>
      </c>
      <c r="D54" s="3">
        <v>0</v>
      </c>
      <c r="E54" s="3" t="s">
        <v>367</v>
      </c>
      <c r="F54" s="3" t="s">
        <v>367</v>
      </c>
    </row>
    <row r="55" spans="1:6" s="3" customFormat="1" x14ac:dyDescent="0.25">
      <c r="A55" s="3">
        <v>52</v>
      </c>
      <c r="B55" s="3" t="s">
        <v>371</v>
      </c>
      <c r="C55" s="3">
        <v>0</v>
      </c>
      <c r="D55" s="3">
        <v>0</v>
      </c>
      <c r="E55" s="3" t="s">
        <v>367</v>
      </c>
      <c r="F55" s="3" t="s">
        <v>367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D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s="3" customFormat="1" x14ac:dyDescent="0.25">
      <c r="A4" s="3">
        <v>1</v>
      </c>
      <c r="B4" s="3" t="s">
        <v>373</v>
      </c>
      <c r="C4" s="14">
        <v>17382</v>
      </c>
      <c r="D4" s="14">
        <v>11657.91</v>
      </c>
      <c r="E4" s="3" t="s">
        <v>363</v>
      </c>
      <c r="F4" s="3" t="s">
        <v>370</v>
      </c>
    </row>
    <row r="5" spans="1:6" s="3" customFormat="1" x14ac:dyDescent="0.25">
      <c r="A5" s="3">
        <v>2</v>
      </c>
      <c r="B5" s="3" t="s">
        <v>373</v>
      </c>
      <c r="C5" s="14">
        <v>6927.13</v>
      </c>
      <c r="D5" s="14">
        <v>6149.56</v>
      </c>
      <c r="E5" s="3" t="s">
        <v>363</v>
      </c>
      <c r="F5" s="3" t="s">
        <v>370</v>
      </c>
    </row>
    <row r="6" spans="1:6" s="3" customFormat="1" x14ac:dyDescent="0.25">
      <c r="A6" s="3">
        <v>3</v>
      </c>
      <c r="B6" s="3" t="s">
        <v>373</v>
      </c>
      <c r="C6" s="14">
        <v>12274.97</v>
      </c>
      <c r="D6" s="14">
        <v>9182.32</v>
      </c>
      <c r="E6" s="3" t="s">
        <v>363</v>
      </c>
      <c r="F6" s="3" t="s">
        <v>370</v>
      </c>
    </row>
    <row r="7" spans="1:6" s="3" customFormat="1" x14ac:dyDescent="0.25">
      <c r="A7" s="3">
        <v>4</v>
      </c>
      <c r="B7" s="3" t="s">
        <v>373</v>
      </c>
      <c r="C7" s="14">
        <v>13497.14</v>
      </c>
      <c r="D7" s="14">
        <v>12380.4</v>
      </c>
      <c r="E7" s="3" t="s">
        <v>363</v>
      </c>
      <c r="F7" s="3" t="s">
        <v>370</v>
      </c>
    </row>
    <row r="8" spans="1:6" s="3" customFormat="1" x14ac:dyDescent="0.25">
      <c r="A8" s="3">
        <v>5</v>
      </c>
      <c r="B8" s="3" t="s">
        <v>373</v>
      </c>
      <c r="C8" s="14">
        <v>12529.19</v>
      </c>
      <c r="D8" s="14">
        <v>11142.47</v>
      </c>
      <c r="E8" s="3" t="s">
        <v>363</v>
      </c>
      <c r="F8" s="3" t="s">
        <v>370</v>
      </c>
    </row>
    <row r="9" spans="1:6" s="3" customFormat="1" x14ac:dyDescent="0.25">
      <c r="A9" s="3">
        <v>6</v>
      </c>
      <c r="B9" s="3" t="s">
        <v>373</v>
      </c>
      <c r="C9" s="14">
        <v>12529.19</v>
      </c>
      <c r="D9" s="14">
        <v>11142.67</v>
      </c>
      <c r="E9" s="3" t="s">
        <v>363</v>
      </c>
      <c r="F9" s="3" t="s">
        <v>370</v>
      </c>
    </row>
    <row r="10" spans="1:6" s="3" customFormat="1" x14ac:dyDescent="0.25">
      <c r="A10" s="3">
        <v>7</v>
      </c>
      <c r="B10" s="3" t="s">
        <v>373</v>
      </c>
      <c r="C10" s="14">
        <v>12529.19</v>
      </c>
      <c r="D10" s="14">
        <v>11142.67</v>
      </c>
      <c r="E10" s="3" t="s">
        <v>363</v>
      </c>
      <c r="F10" s="3" t="s">
        <v>370</v>
      </c>
    </row>
    <row r="11" spans="1:6" s="3" customFormat="1" x14ac:dyDescent="0.25">
      <c r="A11" s="3">
        <v>8</v>
      </c>
      <c r="B11" s="3" t="s">
        <v>373</v>
      </c>
      <c r="C11" s="14">
        <v>15552.06</v>
      </c>
      <c r="D11" s="14">
        <v>11161.56</v>
      </c>
      <c r="E11" s="3" t="s">
        <v>363</v>
      </c>
      <c r="F11" s="3" t="s">
        <v>370</v>
      </c>
    </row>
    <row r="12" spans="1:6" s="3" customFormat="1" x14ac:dyDescent="0.25">
      <c r="A12" s="3">
        <v>9</v>
      </c>
      <c r="B12" s="3" t="s">
        <v>373</v>
      </c>
      <c r="C12" s="14">
        <v>12529.19</v>
      </c>
      <c r="D12" s="14">
        <v>11142.67</v>
      </c>
      <c r="E12" s="3" t="s">
        <v>363</v>
      </c>
      <c r="F12" s="3" t="s">
        <v>370</v>
      </c>
    </row>
    <row r="13" spans="1:6" s="3" customFormat="1" x14ac:dyDescent="0.25">
      <c r="A13" s="3">
        <v>10</v>
      </c>
      <c r="B13" s="3" t="s">
        <v>373</v>
      </c>
      <c r="C13" s="14">
        <v>12529.19</v>
      </c>
      <c r="D13" s="14">
        <v>11142.67</v>
      </c>
      <c r="E13" s="3" t="s">
        <v>363</v>
      </c>
      <c r="F13" s="3" t="s">
        <v>370</v>
      </c>
    </row>
    <row r="14" spans="1:6" s="3" customFormat="1" x14ac:dyDescent="0.25">
      <c r="A14" s="3">
        <v>11</v>
      </c>
      <c r="B14" s="3" t="s">
        <v>373</v>
      </c>
      <c r="C14" s="14">
        <v>15552.06</v>
      </c>
      <c r="D14" s="14">
        <v>11161.56</v>
      </c>
      <c r="E14" s="3" t="s">
        <v>363</v>
      </c>
      <c r="F14" s="3" t="s">
        <v>370</v>
      </c>
    </row>
    <row r="15" spans="1:6" s="3" customFormat="1" x14ac:dyDescent="0.25">
      <c r="A15" s="3">
        <v>12</v>
      </c>
      <c r="B15" s="3" t="s">
        <v>373</v>
      </c>
      <c r="C15" s="14">
        <v>12529.19</v>
      </c>
      <c r="D15" s="14">
        <v>11142.67</v>
      </c>
      <c r="E15" s="3" t="s">
        <v>363</v>
      </c>
      <c r="F15" s="3" t="s">
        <v>370</v>
      </c>
    </row>
    <row r="16" spans="1:6" s="3" customFormat="1" x14ac:dyDescent="0.25">
      <c r="A16" s="3">
        <v>13</v>
      </c>
      <c r="B16" s="3" t="s">
        <v>373</v>
      </c>
      <c r="C16" s="3">
        <f>12124.43*2</f>
        <v>24248.86</v>
      </c>
      <c r="D16" s="3">
        <f>2*9183.86</f>
        <v>18367.72</v>
      </c>
      <c r="E16" s="3" t="s">
        <v>363</v>
      </c>
      <c r="F16" s="3" t="s">
        <v>370</v>
      </c>
    </row>
    <row r="17" spans="1:6" s="3" customFormat="1" x14ac:dyDescent="0.25">
      <c r="A17" s="3">
        <v>14</v>
      </c>
      <c r="B17" s="3" t="s">
        <v>373</v>
      </c>
      <c r="C17" s="3">
        <f>2*23669.31</f>
        <v>47338.62</v>
      </c>
      <c r="D17" s="3">
        <f>2*17751.82</f>
        <v>35503.64</v>
      </c>
      <c r="E17" s="3" t="s">
        <v>363</v>
      </c>
      <c r="F17" s="3" t="s">
        <v>370</v>
      </c>
    </row>
    <row r="18" spans="1:6" s="3" customFormat="1" x14ac:dyDescent="0.25">
      <c r="A18" s="3">
        <v>15</v>
      </c>
      <c r="B18" s="3" t="s">
        <v>373</v>
      </c>
      <c r="C18" s="3">
        <f>2*24589</f>
        <v>49178</v>
      </c>
      <c r="D18" s="3">
        <f>2*18299.66</f>
        <v>36599.32</v>
      </c>
      <c r="E18" s="3" t="s">
        <v>363</v>
      </c>
      <c r="F18" s="3" t="s">
        <v>370</v>
      </c>
    </row>
    <row r="19" spans="1:6" s="3" customFormat="1" x14ac:dyDescent="0.25">
      <c r="A19" s="3">
        <v>16</v>
      </c>
      <c r="B19" s="3" t="s">
        <v>373</v>
      </c>
      <c r="C19" s="3">
        <f>2*25757.42</f>
        <v>51514.84</v>
      </c>
      <c r="D19" s="3">
        <f>2*18877.11</f>
        <v>37754.22</v>
      </c>
      <c r="E19" s="3" t="s">
        <v>363</v>
      </c>
      <c r="F19" s="3" t="s">
        <v>370</v>
      </c>
    </row>
    <row r="20" spans="1:6" s="3" customFormat="1" x14ac:dyDescent="0.25">
      <c r="A20" s="3">
        <v>17</v>
      </c>
      <c r="B20" s="3" t="s">
        <v>373</v>
      </c>
      <c r="C20" s="3">
        <f>2*22211.84</f>
        <v>44423.68</v>
      </c>
      <c r="D20" s="3">
        <f>2*16666.21</f>
        <v>33332.42</v>
      </c>
      <c r="E20" s="3" t="s">
        <v>363</v>
      </c>
      <c r="F20" s="3" t="s">
        <v>370</v>
      </c>
    </row>
    <row r="21" spans="1:6" s="3" customFormat="1" x14ac:dyDescent="0.25">
      <c r="A21" s="3">
        <v>18</v>
      </c>
      <c r="B21" s="3" t="s">
        <v>373</v>
      </c>
      <c r="C21" s="3">
        <f>2*11226.15</f>
        <v>22452.3</v>
      </c>
      <c r="D21" s="3">
        <f>2*8513.59</f>
        <v>17027.18</v>
      </c>
      <c r="E21" s="3" t="s">
        <v>363</v>
      </c>
      <c r="F21" s="3" t="s">
        <v>370</v>
      </c>
    </row>
    <row r="22" spans="1:6" s="3" customFormat="1" x14ac:dyDescent="0.25">
      <c r="A22" s="3">
        <v>19</v>
      </c>
      <c r="B22" s="3" t="s">
        <v>373</v>
      </c>
      <c r="C22" s="3">
        <f>2*18398.42</f>
        <v>36796.839999999997</v>
      </c>
      <c r="D22" s="3">
        <f>2*13477.03</f>
        <v>26954.06</v>
      </c>
      <c r="E22" s="3" t="s">
        <v>363</v>
      </c>
      <c r="F22" s="3" t="s">
        <v>370</v>
      </c>
    </row>
    <row r="23" spans="1:6" s="3" customFormat="1" x14ac:dyDescent="0.25">
      <c r="A23" s="3">
        <v>20</v>
      </c>
      <c r="B23" s="3" t="s">
        <v>373</v>
      </c>
      <c r="C23" s="3">
        <f>2*16658.23</f>
        <v>33316.46</v>
      </c>
      <c r="D23" s="3">
        <f>2*12537.54</f>
        <v>25075.08</v>
      </c>
      <c r="E23" s="3" t="s">
        <v>363</v>
      </c>
      <c r="F23" s="3" t="s">
        <v>370</v>
      </c>
    </row>
    <row r="24" spans="1:6" s="3" customFormat="1" x14ac:dyDescent="0.25">
      <c r="A24" s="3">
        <v>21</v>
      </c>
      <c r="B24" s="3" t="s">
        <v>373</v>
      </c>
      <c r="C24" s="3">
        <f>2*16755.76</f>
        <v>33511.519999999997</v>
      </c>
      <c r="D24" s="3">
        <f>2*12610.02</f>
        <v>25220.04</v>
      </c>
      <c r="E24" s="3" t="s">
        <v>363</v>
      </c>
      <c r="F24" s="3" t="s">
        <v>370</v>
      </c>
    </row>
    <row r="25" spans="1:6" s="3" customFormat="1" x14ac:dyDescent="0.25">
      <c r="A25" s="3">
        <v>22</v>
      </c>
      <c r="B25" s="3" t="s">
        <v>373</v>
      </c>
      <c r="C25" s="3">
        <f>2*16131.82</f>
        <v>32263.64</v>
      </c>
      <c r="D25" s="3">
        <f>2*12154.77</f>
        <v>24309.54</v>
      </c>
      <c r="E25" s="3" t="s">
        <v>363</v>
      </c>
      <c r="F25" s="3" t="s">
        <v>370</v>
      </c>
    </row>
    <row r="26" spans="1:6" s="3" customFormat="1" x14ac:dyDescent="0.25">
      <c r="A26" s="3">
        <v>23</v>
      </c>
      <c r="B26" s="3" t="s">
        <v>373</v>
      </c>
      <c r="C26" s="3">
        <f>2*19047.96</f>
        <v>38095.919999999998</v>
      </c>
      <c r="D26" s="3">
        <f>2*14322.05</f>
        <v>28644.1</v>
      </c>
      <c r="E26" s="3" t="s">
        <v>363</v>
      </c>
      <c r="F26" s="3" t="s">
        <v>370</v>
      </c>
    </row>
    <row r="27" spans="1:6" s="3" customFormat="1" x14ac:dyDescent="0.25">
      <c r="A27" s="3">
        <v>24</v>
      </c>
      <c r="B27" s="3" t="s">
        <v>373</v>
      </c>
      <c r="C27" s="3">
        <f>2*15447.96</f>
        <v>30895.919999999998</v>
      </c>
      <c r="D27" s="3">
        <f>2*11639.43</f>
        <v>23278.86</v>
      </c>
      <c r="E27" s="3" t="s">
        <v>363</v>
      </c>
      <c r="F27" s="3" t="s">
        <v>370</v>
      </c>
    </row>
    <row r="28" spans="1:6" s="3" customFormat="1" x14ac:dyDescent="0.25">
      <c r="A28" s="3">
        <v>25</v>
      </c>
      <c r="B28" s="3" t="s">
        <v>373</v>
      </c>
      <c r="C28" s="3">
        <f>2*14197.96</f>
        <v>28395.919999999998</v>
      </c>
      <c r="D28" s="3">
        <f>2*10374.89</f>
        <v>20749.78</v>
      </c>
      <c r="E28" s="3" t="s">
        <v>363</v>
      </c>
      <c r="F28" s="3" t="s">
        <v>370</v>
      </c>
    </row>
    <row r="29" spans="1:6" s="3" customFormat="1" x14ac:dyDescent="0.25">
      <c r="A29" s="3">
        <v>26</v>
      </c>
      <c r="B29" s="3" t="s">
        <v>373</v>
      </c>
      <c r="C29" s="3">
        <f>2*14122.96</f>
        <v>28245.919999999998</v>
      </c>
      <c r="D29" s="3">
        <f>2*10310.75</f>
        <v>20621.5</v>
      </c>
      <c r="E29" s="3" t="s">
        <v>363</v>
      </c>
      <c r="F29" s="3" t="s">
        <v>370</v>
      </c>
    </row>
    <row r="30" spans="1:6" s="3" customFormat="1" x14ac:dyDescent="0.25">
      <c r="A30" s="3">
        <v>27</v>
      </c>
      <c r="B30" s="3" t="s">
        <v>373</v>
      </c>
      <c r="C30" s="3">
        <f>2*17247.96</f>
        <v>34495.919999999998</v>
      </c>
      <c r="D30" s="3">
        <f>2*12984.29</f>
        <v>25968.58</v>
      </c>
      <c r="E30" s="3" t="s">
        <v>363</v>
      </c>
      <c r="F30" s="3" t="s">
        <v>370</v>
      </c>
    </row>
    <row r="31" spans="1:6" s="3" customFormat="1" x14ac:dyDescent="0.25">
      <c r="A31" s="3">
        <v>28</v>
      </c>
      <c r="B31" s="3" t="s">
        <v>373</v>
      </c>
      <c r="C31" s="3">
        <f>2*16977.41</f>
        <v>33954.82</v>
      </c>
      <c r="D31" s="3">
        <f>2*12783.21</f>
        <v>25566.42</v>
      </c>
      <c r="E31" s="3" t="s">
        <v>363</v>
      </c>
      <c r="F31" s="3" t="s">
        <v>370</v>
      </c>
    </row>
    <row r="32" spans="1:6" s="3" customFormat="1" x14ac:dyDescent="0.25">
      <c r="A32" s="3">
        <v>29</v>
      </c>
      <c r="B32" s="3" t="s">
        <v>373</v>
      </c>
      <c r="C32" s="3">
        <f>2*17817.1</f>
        <v>35634.199999999997</v>
      </c>
      <c r="D32" s="3">
        <f>2*13573.09</f>
        <v>27146.18</v>
      </c>
      <c r="E32" s="3" t="s">
        <v>363</v>
      </c>
      <c r="F32" s="3" t="s">
        <v>370</v>
      </c>
    </row>
    <row r="33" spans="1:6" s="3" customFormat="1" x14ac:dyDescent="0.25">
      <c r="A33" s="3">
        <v>30</v>
      </c>
      <c r="B33" s="3" t="s">
        <v>373</v>
      </c>
      <c r="C33" s="3">
        <f>2*17098.89</f>
        <v>34197.78</v>
      </c>
      <c r="D33" s="3">
        <f>2*12861.91</f>
        <v>25723.82</v>
      </c>
      <c r="E33" s="3" t="s">
        <v>363</v>
      </c>
      <c r="F33" s="3" t="s">
        <v>370</v>
      </c>
    </row>
    <row r="34" spans="1:6" s="3" customFormat="1" x14ac:dyDescent="0.25">
      <c r="A34" s="3">
        <v>31</v>
      </c>
      <c r="B34" s="3" t="s">
        <v>373</v>
      </c>
      <c r="C34" s="3">
        <f>2*15297.96</f>
        <v>30595.919999999998</v>
      </c>
      <c r="D34" s="3">
        <f>2*11529.65</f>
        <v>23059.3</v>
      </c>
      <c r="E34" s="3" t="s">
        <v>363</v>
      </c>
      <c r="F34" s="3" t="s">
        <v>370</v>
      </c>
    </row>
    <row r="35" spans="1:6" s="3" customFormat="1" x14ac:dyDescent="0.25">
      <c r="A35" s="3">
        <v>32</v>
      </c>
      <c r="B35" s="3" t="s">
        <v>373</v>
      </c>
      <c r="C35" s="3">
        <f>2*12090.31</f>
        <v>24180.62</v>
      </c>
      <c r="D35" s="3">
        <f>2*9102.73</f>
        <v>18205.46</v>
      </c>
      <c r="E35" s="3" t="s">
        <v>363</v>
      </c>
      <c r="F35" s="3" t="s">
        <v>370</v>
      </c>
    </row>
    <row r="36" spans="1:6" s="3" customFormat="1" x14ac:dyDescent="0.25">
      <c r="A36" s="3">
        <v>33</v>
      </c>
      <c r="B36" s="3" t="s">
        <v>373</v>
      </c>
      <c r="C36" s="3">
        <f>2*16645.49</f>
        <v>33290.980000000003</v>
      </c>
      <c r="D36" s="3">
        <f>2*12536.53</f>
        <v>25073.06</v>
      </c>
      <c r="E36" s="3" t="s">
        <v>363</v>
      </c>
      <c r="F36" s="3" t="s">
        <v>370</v>
      </c>
    </row>
    <row r="37" spans="1:6" s="3" customFormat="1" x14ac:dyDescent="0.25">
      <c r="A37" s="3">
        <v>34</v>
      </c>
      <c r="B37" s="3" t="s">
        <v>373</v>
      </c>
      <c r="C37" s="3">
        <f>2*10205.54</f>
        <v>20411.080000000002</v>
      </c>
      <c r="D37" s="3">
        <f>2*7963.02</f>
        <v>15926.04</v>
      </c>
      <c r="E37" s="3" t="s">
        <v>363</v>
      </c>
      <c r="F37" s="3" t="s">
        <v>370</v>
      </c>
    </row>
    <row r="38" spans="1:6" s="3" customFormat="1" x14ac:dyDescent="0.25">
      <c r="A38" s="3">
        <v>35</v>
      </c>
      <c r="B38" s="3" t="s">
        <v>373</v>
      </c>
      <c r="C38" s="3">
        <f>2*8602.19</f>
        <v>17204.38</v>
      </c>
      <c r="D38" s="3">
        <f>2*6810.25</f>
        <v>13620.5</v>
      </c>
      <c r="E38" s="3" t="s">
        <v>363</v>
      </c>
      <c r="F38" s="3" t="s">
        <v>370</v>
      </c>
    </row>
    <row r="39" spans="1:6" s="3" customFormat="1" x14ac:dyDescent="0.25">
      <c r="A39" s="3">
        <v>36</v>
      </c>
      <c r="B39" s="3" t="s">
        <v>373</v>
      </c>
      <c r="C39" s="3">
        <f>2*8602.19</f>
        <v>17204.38</v>
      </c>
      <c r="D39" s="3">
        <f>2*6652.39</f>
        <v>13304.78</v>
      </c>
      <c r="E39" s="3" t="s">
        <v>363</v>
      </c>
      <c r="F39" s="3" t="s">
        <v>370</v>
      </c>
    </row>
    <row r="40" spans="1:6" s="3" customFormat="1" x14ac:dyDescent="0.25">
      <c r="A40" s="3">
        <v>37</v>
      </c>
      <c r="B40" s="3" t="s">
        <v>373</v>
      </c>
      <c r="C40" s="3">
        <f>2*6465.9</f>
        <v>12931.8</v>
      </c>
      <c r="D40" s="3">
        <f>2*5203.74</f>
        <v>10407.48</v>
      </c>
      <c r="E40" s="3" t="s">
        <v>363</v>
      </c>
      <c r="F40" s="3" t="s">
        <v>370</v>
      </c>
    </row>
    <row r="41" spans="1:6" s="3" customFormat="1" x14ac:dyDescent="0.25">
      <c r="A41" s="3">
        <v>38</v>
      </c>
      <c r="B41" s="3" t="s">
        <v>373</v>
      </c>
      <c r="C41" s="3">
        <f>2*11722.72</f>
        <v>23445.439999999999</v>
      </c>
      <c r="D41" s="3">
        <f>2*9036.85</f>
        <v>18073.7</v>
      </c>
      <c r="E41" s="3" t="s">
        <v>363</v>
      </c>
      <c r="F41" s="3" t="s">
        <v>370</v>
      </c>
    </row>
    <row r="42" spans="1:6" s="3" customFormat="1" x14ac:dyDescent="0.25">
      <c r="A42" s="3">
        <v>39</v>
      </c>
      <c r="B42" s="3" t="s">
        <v>373</v>
      </c>
      <c r="C42" s="3">
        <f>2*1575.55</f>
        <v>3151.1</v>
      </c>
      <c r="D42" s="3">
        <f>2*1125.14</f>
        <v>2250.2800000000002</v>
      </c>
      <c r="E42" s="3" t="s">
        <v>363</v>
      </c>
      <c r="F42" s="3" t="s">
        <v>370</v>
      </c>
    </row>
    <row r="43" spans="1:6" s="3" customFormat="1" x14ac:dyDescent="0.25">
      <c r="A43" s="3">
        <v>40</v>
      </c>
      <c r="B43" s="3" t="s">
        <v>373</v>
      </c>
      <c r="C43" s="3">
        <f>2*17600.17</f>
        <v>35200.339999999997</v>
      </c>
      <c r="D43" s="3">
        <f>2*13608.16</f>
        <v>27216.32</v>
      </c>
      <c r="E43" s="3" t="s">
        <v>363</v>
      </c>
      <c r="F43" s="3" t="s">
        <v>370</v>
      </c>
    </row>
    <row r="44" spans="1:6" s="3" customFormat="1" x14ac:dyDescent="0.25">
      <c r="A44" s="3">
        <v>41</v>
      </c>
      <c r="B44" s="3" t="s">
        <v>373</v>
      </c>
      <c r="C44" s="3">
        <f>2*8744.3</f>
        <v>17488.599999999999</v>
      </c>
      <c r="D44" s="3">
        <f>2*6855.49</f>
        <v>13710.98</v>
      </c>
      <c r="E44" s="3" t="s">
        <v>363</v>
      </c>
      <c r="F44" s="3" t="s">
        <v>370</v>
      </c>
    </row>
    <row r="45" spans="1:6" s="3" customFormat="1" x14ac:dyDescent="0.25">
      <c r="A45" s="3">
        <v>42</v>
      </c>
      <c r="B45" s="3" t="s">
        <v>373</v>
      </c>
      <c r="C45" s="3">
        <f>2*7602.19</f>
        <v>15204.38</v>
      </c>
      <c r="D45" s="3">
        <f>2*6151.84</f>
        <v>12303.68</v>
      </c>
      <c r="E45" s="3" t="s">
        <v>363</v>
      </c>
      <c r="F45" s="3" t="s">
        <v>370</v>
      </c>
    </row>
    <row r="46" spans="1:6" s="3" customFormat="1" x14ac:dyDescent="0.25">
      <c r="A46" s="3">
        <v>43</v>
      </c>
      <c r="B46" s="3" t="s">
        <v>373</v>
      </c>
      <c r="C46" s="3">
        <f>2*11597.94</f>
        <v>23195.88</v>
      </c>
      <c r="D46" s="3">
        <f>2*8943.77</f>
        <v>17887.54</v>
      </c>
      <c r="E46" s="3" t="s">
        <v>363</v>
      </c>
      <c r="F46" s="3" t="s">
        <v>370</v>
      </c>
    </row>
    <row r="47" spans="1:6" s="3" customFormat="1" x14ac:dyDescent="0.25">
      <c r="A47" s="3">
        <v>44</v>
      </c>
      <c r="B47" s="3" t="s">
        <v>373</v>
      </c>
      <c r="C47" s="3">
        <f>2*9552.19</f>
        <v>19104.38</v>
      </c>
      <c r="D47" s="3">
        <f>2*7511.78</f>
        <v>15023.56</v>
      </c>
      <c r="E47" s="3" t="s">
        <v>363</v>
      </c>
      <c r="F47" s="3" t="s">
        <v>370</v>
      </c>
    </row>
    <row r="48" spans="1:6" s="3" customFormat="1" x14ac:dyDescent="0.25">
      <c r="A48" s="3">
        <v>45</v>
      </c>
      <c r="B48" s="3" t="s">
        <v>373</v>
      </c>
      <c r="C48" s="3">
        <f>2*6302.19</f>
        <v>12604.38</v>
      </c>
      <c r="D48" s="3">
        <f>2*5223.92</f>
        <v>10447.84</v>
      </c>
      <c r="E48" s="3" t="s">
        <v>363</v>
      </c>
      <c r="F48" s="3" t="s">
        <v>370</v>
      </c>
    </row>
    <row r="49" spans="1:6" s="3" customFormat="1" x14ac:dyDescent="0.25">
      <c r="A49" s="3">
        <v>46</v>
      </c>
      <c r="B49" s="3" t="s">
        <v>373</v>
      </c>
      <c r="C49" s="3">
        <f>2*9942.81</f>
        <v>19885.62</v>
      </c>
      <c r="D49" s="3">
        <f>2*7813.26</f>
        <v>15626.52</v>
      </c>
      <c r="E49" s="3" t="s">
        <v>363</v>
      </c>
      <c r="F49" s="3" t="s">
        <v>370</v>
      </c>
    </row>
    <row r="50" spans="1:6" s="3" customFormat="1" x14ac:dyDescent="0.25">
      <c r="A50" s="3">
        <v>47</v>
      </c>
      <c r="B50" s="3" t="s">
        <v>373</v>
      </c>
      <c r="C50" s="3">
        <f>2*9166.39</f>
        <v>18332.78</v>
      </c>
      <c r="D50" s="3">
        <f>2*7209.81</f>
        <v>14419.62</v>
      </c>
      <c r="E50" s="3" t="s">
        <v>363</v>
      </c>
      <c r="F50" s="3" t="s">
        <v>370</v>
      </c>
    </row>
    <row r="51" spans="1:6" s="3" customFormat="1" x14ac:dyDescent="0.25">
      <c r="A51" s="3">
        <v>48</v>
      </c>
      <c r="B51" s="3" t="s">
        <v>373</v>
      </c>
      <c r="C51" s="3">
        <f>2*6302.19</f>
        <v>12604.38</v>
      </c>
      <c r="D51" s="3">
        <f>2*5223.92</f>
        <v>10447.84</v>
      </c>
      <c r="E51" s="3" t="s">
        <v>363</v>
      </c>
      <c r="F51" s="3" t="s">
        <v>370</v>
      </c>
    </row>
    <row r="52" spans="1:6" s="3" customFormat="1" x14ac:dyDescent="0.25">
      <c r="A52" s="3">
        <v>49</v>
      </c>
      <c r="B52" s="3" t="s">
        <v>373</v>
      </c>
      <c r="C52" s="3">
        <f>2*11116.84</f>
        <v>22233.68</v>
      </c>
      <c r="D52" s="3">
        <f>2*8561.24</f>
        <v>17122.48</v>
      </c>
      <c r="E52" s="3" t="s">
        <v>363</v>
      </c>
      <c r="F52" s="3" t="s">
        <v>370</v>
      </c>
    </row>
    <row r="53" spans="1:6" s="3" customFormat="1" x14ac:dyDescent="0.25">
      <c r="A53" s="3">
        <v>50</v>
      </c>
      <c r="B53" s="3" t="s">
        <v>373</v>
      </c>
      <c r="C53" s="3">
        <f>2*1575.56</f>
        <v>3151.12</v>
      </c>
      <c r="D53" s="3">
        <f>2*1151.93</f>
        <v>2303.86</v>
      </c>
      <c r="E53" s="3" t="s">
        <v>363</v>
      </c>
      <c r="F53" s="3" t="s">
        <v>370</v>
      </c>
    </row>
    <row r="54" spans="1:6" s="3" customFormat="1" x14ac:dyDescent="0.25">
      <c r="A54" s="3">
        <v>51</v>
      </c>
      <c r="B54" s="3" t="s">
        <v>373</v>
      </c>
      <c r="C54" s="3">
        <f>2*8904.01</f>
        <v>17808.02</v>
      </c>
      <c r="D54" s="3">
        <f>2*6893.71</f>
        <v>13787.42</v>
      </c>
      <c r="E54" s="3" t="s">
        <v>363</v>
      </c>
      <c r="F54" s="3" t="s">
        <v>370</v>
      </c>
    </row>
    <row r="55" spans="1:6" s="3" customFormat="1" x14ac:dyDescent="0.25">
      <c r="A55" s="3">
        <v>52</v>
      </c>
      <c r="B55" s="3" t="s">
        <v>373</v>
      </c>
      <c r="C55" s="3">
        <f>2*11144</f>
        <v>22288</v>
      </c>
      <c r="D55" s="3">
        <f>2*8583.21</f>
        <v>17166.419999999998</v>
      </c>
      <c r="E55" s="3" t="s">
        <v>363</v>
      </c>
      <c r="F55" s="3" t="s">
        <v>370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0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18.5703125" customWidth="1"/>
    <col min="3" max="3" width="12.140625" customWidth="1"/>
    <col min="4" max="4" width="11.7109375" customWidth="1"/>
    <col min="5" max="5" width="7.140625" customWidth="1"/>
    <col min="6" max="6" width="13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ht="105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s="3" customFormat="1" x14ac:dyDescent="0.25">
      <c r="A4" s="3">
        <v>1</v>
      </c>
      <c r="B4" s="3" t="s">
        <v>374</v>
      </c>
      <c r="C4" s="14">
        <v>1738.2</v>
      </c>
      <c r="D4" s="3">
        <v>14854.4</v>
      </c>
      <c r="E4" s="3" t="s">
        <v>363</v>
      </c>
      <c r="F4" s="3" t="s">
        <v>375</v>
      </c>
    </row>
    <row r="5" spans="1:6" s="3" customFormat="1" x14ac:dyDescent="0.25">
      <c r="A5" s="3">
        <v>2</v>
      </c>
      <c r="B5" s="3" t="s">
        <v>374</v>
      </c>
      <c r="C5" s="14">
        <v>900.52</v>
      </c>
      <c r="D5" s="3">
        <v>887.2</v>
      </c>
      <c r="E5" s="3" t="s">
        <v>363</v>
      </c>
      <c r="F5" s="3" t="s">
        <v>375</v>
      </c>
    </row>
    <row r="6" spans="1:6" s="3" customFormat="1" x14ac:dyDescent="0.25">
      <c r="A6" s="3">
        <v>3</v>
      </c>
      <c r="B6" s="3" t="s">
        <v>374</v>
      </c>
      <c r="C6" s="14">
        <v>1595.74</v>
      </c>
      <c r="D6" s="3">
        <v>1422.09</v>
      </c>
      <c r="E6" s="3" t="s">
        <v>363</v>
      </c>
      <c r="F6" s="3" t="s">
        <v>375</v>
      </c>
    </row>
    <row r="7" spans="1:6" s="3" customFormat="1" x14ac:dyDescent="0.25">
      <c r="A7" s="3">
        <v>4</v>
      </c>
      <c r="B7" s="3" t="s">
        <v>374</v>
      </c>
      <c r="C7" s="14">
        <v>1349.71</v>
      </c>
      <c r="D7" s="3">
        <v>1227.6099999999999</v>
      </c>
      <c r="E7" s="3" t="s">
        <v>363</v>
      </c>
      <c r="F7" s="3" t="s">
        <v>375</v>
      </c>
    </row>
    <row r="8" spans="1:6" s="3" customFormat="1" x14ac:dyDescent="0.25">
      <c r="A8" s="3">
        <v>5</v>
      </c>
      <c r="B8" s="3" t="s">
        <v>374</v>
      </c>
      <c r="C8" s="14">
        <v>1628.79</v>
      </c>
      <c r="D8" s="3">
        <v>1447.08</v>
      </c>
      <c r="E8" s="3" t="s">
        <v>363</v>
      </c>
      <c r="F8" s="3" t="s">
        <v>375</v>
      </c>
    </row>
    <row r="9" spans="1:6" s="3" customFormat="1" x14ac:dyDescent="0.25">
      <c r="A9" s="3">
        <v>6</v>
      </c>
      <c r="B9" s="3" t="s">
        <v>374</v>
      </c>
      <c r="C9" s="14">
        <v>1628.79</v>
      </c>
      <c r="D9" s="3">
        <v>1463.33</v>
      </c>
      <c r="E9" s="3" t="s">
        <v>363</v>
      </c>
      <c r="F9" s="3" t="s">
        <v>375</v>
      </c>
    </row>
    <row r="10" spans="1:6" s="3" customFormat="1" x14ac:dyDescent="0.25">
      <c r="A10" s="3">
        <v>7</v>
      </c>
      <c r="B10" s="3" t="s">
        <v>374</v>
      </c>
      <c r="C10" s="14">
        <v>1628.79</v>
      </c>
      <c r="D10" s="3">
        <v>1447.08</v>
      </c>
      <c r="E10" s="3" t="s">
        <v>363</v>
      </c>
      <c r="F10" s="3" t="s">
        <v>375</v>
      </c>
    </row>
    <row r="11" spans="1:6" s="3" customFormat="1" x14ac:dyDescent="0.25">
      <c r="A11" s="3">
        <v>8</v>
      </c>
      <c r="B11" s="3" t="s">
        <v>374</v>
      </c>
      <c r="C11" s="14">
        <v>1555.2</v>
      </c>
      <c r="D11" s="3">
        <v>1371.69</v>
      </c>
      <c r="E11" s="3" t="s">
        <v>363</v>
      </c>
      <c r="F11" s="3" t="s">
        <v>375</v>
      </c>
    </row>
    <row r="12" spans="1:6" s="3" customFormat="1" x14ac:dyDescent="0.25">
      <c r="A12" s="3">
        <v>9</v>
      </c>
      <c r="B12" s="3" t="s">
        <v>374</v>
      </c>
      <c r="C12" s="14">
        <v>1252.9100000000001</v>
      </c>
      <c r="D12" s="3">
        <v>1160.74</v>
      </c>
      <c r="E12" s="3" t="s">
        <v>363</v>
      </c>
      <c r="F12" s="3" t="s">
        <v>375</v>
      </c>
    </row>
    <row r="13" spans="1:6" s="3" customFormat="1" x14ac:dyDescent="0.25">
      <c r="A13" s="3">
        <v>10</v>
      </c>
      <c r="B13" s="3" t="s">
        <v>374</v>
      </c>
      <c r="C13" s="14">
        <v>1628.79</v>
      </c>
      <c r="D13" s="3">
        <v>1447.08</v>
      </c>
      <c r="E13" s="3" t="s">
        <v>363</v>
      </c>
      <c r="F13" s="3" t="s">
        <v>375</v>
      </c>
    </row>
    <row r="14" spans="1:6" s="3" customFormat="1" x14ac:dyDescent="0.25">
      <c r="A14" s="3">
        <v>11</v>
      </c>
      <c r="B14" s="3" t="s">
        <v>374</v>
      </c>
      <c r="C14" s="14">
        <v>1555.2</v>
      </c>
      <c r="D14" s="3">
        <v>1371.69</v>
      </c>
      <c r="E14" s="3" t="s">
        <v>363</v>
      </c>
      <c r="F14" s="3" t="s">
        <v>375</v>
      </c>
    </row>
    <row r="15" spans="1:6" s="3" customFormat="1" x14ac:dyDescent="0.25">
      <c r="A15" s="3">
        <v>12</v>
      </c>
      <c r="B15" s="3" t="s">
        <v>374</v>
      </c>
      <c r="C15" s="14">
        <v>1628.79</v>
      </c>
      <c r="D15" s="3">
        <v>1447.08</v>
      </c>
      <c r="E15" s="3" t="s">
        <v>363</v>
      </c>
      <c r="F15" s="3" t="s">
        <v>375</v>
      </c>
    </row>
    <row r="16" spans="1:6" s="3" customFormat="1" x14ac:dyDescent="0.25">
      <c r="A16" s="3">
        <v>13</v>
      </c>
      <c r="B16" s="3" t="s">
        <v>374</v>
      </c>
      <c r="C16" s="3">
        <v>0</v>
      </c>
      <c r="D16" s="3">
        <v>0</v>
      </c>
      <c r="E16" s="3" t="s">
        <v>363</v>
      </c>
      <c r="F16" s="3" t="s">
        <v>375</v>
      </c>
    </row>
    <row r="17" spans="1:6" s="3" customFormat="1" x14ac:dyDescent="0.25">
      <c r="A17" s="3">
        <v>14</v>
      </c>
      <c r="B17" s="3" t="s">
        <v>374</v>
      </c>
      <c r="C17" s="3">
        <v>1989.47</v>
      </c>
      <c r="D17" s="3">
        <v>1714.66</v>
      </c>
      <c r="E17" s="3" t="s">
        <v>363</v>
      </c>
      <c r="F17" s="3" t="s">
        <v>375</v>
      </c>
    </row>
    <row r="18" spans="1:6" s="3" customFormat="1" x14ac:dyDescent="0.25">
      <c r="A18" s="3">
        <v>15</v>
      </c>
      <c r="B18" s="3" t="s">
        <v>374</v>
      </c>
      <c r="C18" s="3">
        <v>2481.31</v>
      </c>
      <c r="D18" s="3">
        <v>2075.4199999999996</v>
      </c>
      <c r="E18" s="3" t="s">
        <v>363</v>
      </c>
      <c r="F18" s="3" t="s">
        <v>375</v>
      </c>
    </row>
    <row r="19" spans="1:6" s="3" customFormat="1" x14ac:dyDescent="0.25">
      <c r="A19" s="3">
        <v>16</v>
      </c>
      <c r="B19" s="3" t="s">
        <v>374</v>
      </c>
      <c r="C19" s="3">
        <v>2839.41</v>
      </c>
      <c r="D19" s="3">
        <v>2317.29</v>
      </c>
      <c r="E19" s="3" t="s">
        <v>363</v>
      </c>
      <c r="F19" s="3" t="s">
        <v>375</v>
      </c>
    </row>
    <row r="20" spans="1:6" s="3" customFormat="1" x14ac:dyDescent="0.25">
      <c r="A20" s="3">
        <v>17</v>
      </c>
      <c r="B20" s="3" t="s">
        <v>374</v>
      </c>
      <c r="C20" s="3">
        <v>1989.47</v>
      </c>
      <c r="D20" s="3">
        <v>1723.22</v>
      </c>
      <c r="E20" s="3" t="s">
        <v>363</v>
      </c>
      <c r="F20" s="3" t="s">
        <v>375</v>
      </c>
    </row>
    <row r="21" spans="1:6" s="3" customFormat="1" x14ac:dyDescent="0.25">
      <c r="A21" s="3">
        <v>18</v>
      </c>
      <c r="B21" s="3" t="s">
        <v>374</v>
      </c>
      <c r="C21" s="3">
        <v>0</v>
      </c>
      <c r="D21" s="3">
        <v>0</v>
      </c>
      <c r="E21" s="3" t="s">
        <v>363</v>
      </c>
      <c r="F21" s="3" t="s">
        <v>375</v>
      </c>
    </row>
    <row r="22" spans="1:6" s="3" customFormat="1" x14ac:dyDescent="0.25">
      <c r="A22" s="3">
        <v>19</v>
      </c>
      <c r="B22" s="3" t="s">
        <v>374</v>
      </c>
      <c r="C22" s="3">
        <v>2404.33</v>
      </c>
      <c r="D22" s="3">
        <v>2041.7399999999998</v>
      </c>
      <c r="E22" s="3" t="s">
        <v>363</v>
      </c>
      <c r="F22" s="3" t="s">
        <v>375</v>
      </c>
    </row>
    <row r="23" spans="1:6" s="3" customFormat="1" x14ac:dyDescent="0.25">
      <c r="A23" s="3">
        <v>20</v>
      </c>
      <c r="B23" s="3" t="s">
        <v>374</v>
      </c>
      <c r="C23" s="3">
        <v>2046.23</v>
      </c>
      <c r="D23" s="3">
        <v>1767.8600000000001</v>
      </c>
      <c r="E23" s="3" t="s">
        <v>363</v>
      </c>
      <c r="F23" s="3" t="s">
        <v>375</v>
      </c>
    </row>
    <row r="24" spans="1:6" s="3" customFormat="1" x14ac:dyDescent="0.25">
      <c r="A24" s="3">
        <v>21</v>
      </c>
      <c r="B24" s="3" t="s">
        <v>374</v>
      </c>
      <c r="C24" s="3">
        <v>2046.23</v>
      </c>
      <c r="D24" s="3">
        <v>1767.8600000000001</v>
      </c>
      <c r="E24" s="3" t="s">
        <v>363</v>
      </c>
      <c r="F24" s="3" t="s">
        <v>375</v>
      </c>
    </row>
    <row r="25" spans="1:6" s="3" customFormat="1" x14ac:dyDescent="0.25">
      <c r="A25" s="3">
        <v>22</v>
      </c>
      <c r="B25" s="3" t="s">
        <v>374</v>
      </c>
      <c r="C25" s="3">
        <v>1654.8</v>
      </c>
      <c r="D25" s="3">
        <v>1460.0400000000002</v>
      </c>
      <c r="E25" s="3" t="s">
        <v>363</v>
      </c>
      <c r="F25" s="3" t="s">
        <v>375</v>
      </c>
    </row>
    <row r="26" spans="1:6" s="3" customFormat="1" x14ac:dyDescent="0.25">
      <c r="A26" s="3">
        <v>23</v>
      </c>
      <c r="B26" s="3" t="s">
        <v>374</v>
      </c>
      <c r="C26" s="3">
        <v>1654.8</v>
      </c>
      <c r="D26" s="3">
        <v>1460.04</v>
      </c>
      <c r="E26" s="3" t="s">
        <v>363</v>
      </c>
      <c r="F26" s="3" t="s">
        <v>375</v>
      </c>
    </row>
    <row r="27" spans="1:6" s="3" customFormat="1" x14ac:dyDescent="0.25">
      <c r="A27" s="3">
        <v>24</v>
      </c>
      <c r="B27" s="3" t="s">
        <v>374</v>
      </c>
      <c r="C27" s="3">
        <v>2046.23</v>
      </c>
      <c r="D27" s="3">
        <v>1767.8600000000001</v>
      </c>
      <c r="E27" s="3" t="s">
        <v>363</v>
      </c>
      <c r="F27" s="3" t="s">
        <v>375</v>
      </c>
    </row>
    <row r="28" spans="1:6" s="3" customFormat="1" x14ac:dyDescent="0.25">
      <c r="A28" s="3">
        <v>25</v>
      </c>
      <c r="B28" s="3" t="s">
        <v>374</v>
      </c>
      <c r="C28" s="3">
        <v>2012.9</v>
      </c>
      <c r="D28" s="3">
        <v>1749.21</v>
      </c>
      <c r="E28" s="3" t="s">
        <v>363</v>
      </c>
      <c r="F28" s="3" t="s">
        <v>375</v>
      </c>
    </row>
    <row r="29" spans="1:6" s="3" customFormat="1" x14ac:dyDescent="0.25">
      <c r="A29" s="3">
        <v>26</v>
      </c>
      <c r="B29" s="3" t="s">
        <v>374</v>
      </c>
      <c r="C29" s="3">
        <v>2304.33</v>
      </c>
      <c r="D29" s="3">
        <v>1978.3899999999999</v>
      </c>
      <c r="E29" s="3" t="s">
        <v>363</v>
      </c>
      <c r="F29" s="3" t="s">
        <v>375</v>
      </c>
    </row>
    <row r="30" spans="1:6" s="3" customFormat="1" x14ac:dyDescent="0.25">
      <c r="A30" s="3">
        <v>27</v>
      </c>
      <c r="B30" s="3" t="s">
        <v>374</v>
      </c>
      <c r="C30" s="3">
        <v>1654.8</v>
      </c>
      <c r="D30" s="3">
        <v>1460.0400000000002</v>
      </c>
      <c r="E30" s="3" t="s">
        <v>363</v>
      </c>
      <c r="F30" s="3" t="s">
        <v>375</v>
      </c>
    </row>
    <row r="31" spans="1:6" s="3" customFormat="1" x14ac:dyDescent="0.25">
      <c r="A31" s="3">
        <v>28</v>
      </c>
      <c r="B31" s="3" t="s">
        <v>374</v>
      </c>
      <c r="C31" s="3">
        <v>1654.8</v>
      </c>
      <c r="D31" s="3">
        <v>1460.04</v>
      </c>
      <c r="E31" s="3" t="s">
        <v>363</v>
      </c>
      <c r="F31" s="3" t="s">
        <v>375</v>
      </c>
    </row>
    <row r="32" spans="1:6" s="3" customFormat="1" x14ac:dyDescent="0.25">
      <c r="A32" s="3">
        <v>29</v>
      </c>
      <c r="B32" s="3" t="s">
        <v>374</v>
      </c>
      <c r="C32" s="3">
        <v>0</v>
      </c>
      <c r="D32" s="3">
        <v>0</v>
      </c>
      <c r="E32" s="3" t="s">
        <v>363</v>
      </c>
      <c r="F32" s="3" t="s">
        <v>375</v>
      </c>
    </row>
    <row r="33" spans="1:6" s="3" customFormat="1" x14ac:dyDescent="0.25">
      <c r="A33" s="3">
        <v>30</v>
      </c>
      <c r="B33" s="3" t="s">
        <v>374</v>
      </c>
      <c r="C33" s="3">
        <v>1712.9</v>
      </c>
      <c r="D33" s="3">
        <v>1504.48</v>
      </c>
      <c r="E33" s="3" t="s">
        <v>363</v>
      </c>
      <c r="F33" s="3" t="s">
        <v>375</v>
      </c>
    </row>
    <row r="34" spans="1:6" s="3" customFormat="1" x14ac:dyDescent="0.25">
      <c r="A34" s="3">
        <v>31</v>
      </c>
      <c r="B34" s="3" t="s">
        <v>374</v>
      </c>
      <c r="C34" s="3">
        <v>1654.8</v>
      </c>
      <c r="D34" s="3">
        <v>1460.0400000000002</v>
      </c>
      <c r="E34" s="3" t="s">
        <v>363</v>
      </c>
      <c r="F34" s="3" t="s">
        <v>375</v>
      </c>
    </row>
    <row r="35" spans="1:6" s="3" customFormat="1" x14ac:dyDescent="0.25">
      <c r="A35" s="3">
        <v>32</v>
      </c>
      <c r="B35" s="3" t="s">
        <v>374</v>
      </c>
      <c r="C35" s="3">
        <v>1654.8</v>
      </c>
      <c r="D35" s="3">
        <v>1468.8099999999997</v>
      </c>
      <c r="E35" s="3" t="s">
        <v>363</v>
      </c>
      <c r="F35" s="3" t="s">
        <v>375</v>
      </c>
    </row>
    <row r="36" spans="1:6" s="3" customFormat="1" x14ac:dyDescent="0.25">
      <c r="A36" s="3">
        <v>33</v>
      </c>
      <c r="B36" s="3" t="s">
        <v>374</v>
      </c>
      <c r="C36" s="3">
        <v>1654.8</v>
      </c>
      <c r="D36" s="3">
        <v>1460.0400000000002</v>
      </c>
      <c r="E36" s="3" t="s">
        <v>363</v>
      </c>
      <c r="F36" s="3" t="s">
        <v>375</v>
      </c>
    </row>
    <row r="37" spans="1:6" s="3" customFormat="1" x14ac:dyDescent="0.25">
      <c r="A37" s="3">
        <v>34</v>
      </c>
      <c r="B37" s="3" t="s">
        <v>374</v>
      </c>
      <c r="C37" s="3">
        <v>980.22</v>
      </c>
      <c r="D37" s="3">
        <v>800.16000000000008</v>
      </c>
      <c r="E37" s="3" t="s">
        <v>363</v>
      </c>
      <c r="F37" s="3" t="s">
        <v>375</v>
      </c>
    </row>
    <row r="38" spans="1:6" s="3" customFormat="1" x14ac:dyDescent="0.25">
      <c r="A38" s="3">
        <v>35</v>
      </c>
      <c r="B38" s="3" t="s">
        <v>374</v>
      </c>
      <c r="C38" s="3">
        <v>1038.3200000000002</v>
      </c>
      <c r="D38" s="3">
        <v>875.91000000000008</v>
      </c>
      <c r="E38" s="3" t="s">
        <v>363</v>
      </c>
      <c r="F38" s="3" t="s">
        <v>375</v>
      </c>
    </row>
    <row r="39" spans="1:6" s="3" customFormat="1" x14ac:dyDescent="0.25">
      <c r="A39" s="3">
        <v>36</v>
      </c>
      <c r="B39" s="3" t="s">
        <v>374</v>
      </c>
      <c r="C39" s="3">
        <v>0</v>
      </c>
      <c r="D39" s="3">
        <v>0</v>
      </c>
      <c r="E39" s="3" t="s">
        <v>363</v>
      </c>
      <c r="F39" s="3" t="s">
        <v>375</v>
      </c>
    </row>
    <row r="40" spans="1:6" s="3" customFormat="1" x14ac:dyDescent="0.25">
      <c r="A40" s="3">
        <v>37</v>
      </c>
      <c r="B40" s="3" t="s">
        <v>374</v>
      </c>
      <c r="C40" s="3">
        <v>0</v>
      </c>
      <c r="D40" s="3">
        <v>0</v>
      </c>
      <c r="E40" s="3" t="s">
        <v>363</v>
      </c>
      <c r="F40" s="3" t="s">
        <v>375</v>
      </c>
    </row>
    <row r="41" spans="1:6" s="3" customFormat="1" x14ac:dyDescent="0.25">
      <c r="A41" s="3">
        <v>38</v>
      </c>
      <c r="B41" s="3" t="s">
        <v>374</v>
      </c>
      <c r="C41" s="3">
        <v>980.22</v>
      </c>
      <c r="D41" s="3">
        <v>790.88999999999965</v>
      </c>
      <c r="E41" s="3" t="s">
        <v>363</v>
      </c>
      <c r="F41" s="3" t="s">
        <v>375</v>
      </c>
    </row>
    <row r="42" spans="1:6" s="3" customFormat="1" x14ac:dyDescent="0.25">
      <c r="A42" s="3">
        <v>39</v>
      </c>
      <c r="B42" s="3" t="s">
        <v>374</v>
      </c>
      <c r="C42" s="3">
        <v>0</v>
      </c>
      <c r="D42" s="3">
        <v>0</v>
      </c>
      <c r="E42" s="3" t="s">
        <v>363</v>
      </c>
      <c r="F42" s="3" t="s">
        <v>375</v>
      </c>
    </row>
    <row r="43" spans="1:6" s="3" customFormat="1" x14ac:dyDescent="0.25">
      <c r="A43" s="3">
        <v>40</v>
      </c>
      <c r="B43" s="3" t="s">
        <v>374</v>
      </c>
      <c r="C43" s="9">
        <v>980.22</v>
      </c>
      <c r="D43" s="9">
        <v>768.49</v>
      </c>
      <c r="E43" s="3" t="s">
        <v>363</v>
      </c>
      <c r="F43" s="3" t="s">
        <v>375</v>
      </c>
    </row>
    <row r="44" spans="1:6" s="3" customFormat="1" x14ac:dyDescent="0.25">
      <c r="A44" s="3">
        <v>41</v>
      </c>
      <c r="B44" s="3" t="s">
        <v>374</v>
      </c>
      <c r="C44" s="3">
        <v>980.22</v>
      </c>
      <c r="D44" s="3">
        <v>804.12999999999988</v>
      </c>
      <c r="E44" s="3" t="s">
        <v>363</v>
      </c>
      <c r="F44" s="3" t="s">
        <v>375</v>
      </c>
    </row>
    <row r="45" spans="1:6" s="3" customFormat="1" x14ac:dyDescent="0.25">
      <c r="A45" s="3">
        <v>42</v>
      </c>
      <c r="B45" s="3" t="s">
        <v>374</v>
      </c>
      <c r="C45" s="3">
        <v>980.22</v>
      </c>
      <c r="D45" s="3">
        <v>836.90000000000009</v>
      </c>
      <c r="E45" s="3" t="s">
        <v>363</v>
      </c>
      <c r="F45" s="3" t="s">
        <v>375</v>
      </c>
    </row>
    <row r="46" spans="1:6" s="3" customFormat="1" x14ac:dyDescent="0.25">
      <c r="A46" s="3">
        <v>43</v>
      </c>
      <c r="B46" s="3" t="s">
        <v>374</v>
      </c>
      <c r="C46" s="3">
        <v>980.22</v>
      </c>
      <c r="D46" s="3">
        <v>792.53000000000043</v>
      </c>
      <c r="E46" s="3" t="s">
        <v>363</v>
      </c>
      <c r="F46" s="3" t="s">
        <v>375</v>
      </c>
    </row>
    <row r="47" spans="1:6" s="3" customFormat="1" x14ac:dyDescent="0.25">
      <c r="A47" s="3">
        <v>44</v>
      </c>
      <c r="B47" s="3" t="s">
        <v>374</v>
      </c>
      <c r="C47" s="3">
        <v>980.22</v>
      </c>
      <c r="D47" s="3">
        <v>806.0799999999997</v>
      </c>
      <c r="E47" s="3" t="s">
        <v>363</v>
      </c>
      <c r="F47" s="3" t="s">
        <v>375</v>
      </c>
    </row>
    <row r="48" spans="1:6" s="3" customFormat="1" x14ac:dyDescent="0.25">
      <c r="A48" s="3">
        <v>45</v>
      </c>
      <c r="B48" s="3" t="s">
        <v>374</v>
      </c>
      <c r="C48" s="3">
        <v>980.22</v>
      </c>
      <c r="D48" s="3">
        <v>848.94000000000028</v>
      </c>
      <c r="E48" s="3" t="s">
        <v>363</v>
      </c>
      <c r="F48" s="3" t="s">
        <v>375</v>
      </c>
    </row>
    <row r="49" spans="1:6" s="3" customFormat="1" x14ac:dyDescent="0.25">
      <c r="A49" s="3">
        <v>46</v>
      </c>
      <c r="B49" s="3" t="s">
        <v>374</v>
      </c>
      <c r="C49" s="3">
        <v>0</v>
      </c>
      <c r="D49" s="3">
        <v>0</v>
      </c>
      <c r="E49" s="3" t="s">
        <v>363</v>
      </c>
      <c r="F49" s="3" t="s">
        <v>375</v>
      </c>
    </row>
    <row r="50" spans="1:6" s="3" customFormat="1" x14ac:dyDescent="0.25">
      <c r="A50" s="3">
        <v>47</v>
      </c>
      <c r="B50" s="3" t="s">
        <v>374</v>
      </c>
      <c r="C50" s="3">
        <v>1162.3500000000001</v>
      </c>
      <c r="D50" s="3">
        <v>958.38000000000011</v>
      </c>
      <c r="E50" s="3" t="s">
        <v>363</v>
      </c>
      <c r="F50" s="3" t="s">
        <v>375</v>
      </c>
    </row>
    <row r="51" spans="1:6" s="3" customFormat="1" x14ac:dyDescent="0.25">
      <c r="A51" s="3">
        <v>48</v>
      </c>
      <c r="B51" s="3" t="s">
        <v>374</v>
      </c>
      <c r="C51" s="3">
        <v>980.22</v>
      </c>
      <c r="D51" s="3">
        <v>848.94000000000028</v>
      </c>
      <c r="E51" s="3" t="s">
        <v>363</v>
      </c>
      <c r="F51" s="3" t="s">
        <v>375</v>
      </c>
    </row>
    <row r="52" spans="1:6" s="3" customFormat="1" x14ac:dyDescent="0.25">
      <c r="A52" s="3">
        <v>49</v>
      </c>
      <c r="B52" s="3" t="s">
        <v>374</v>
      </c>
      <c r="C52" s="3">
        <v>980.22</v>
      </c>
      <c r="D52" s="3">
        <v>791.1400000000001</v>
      </c>
      <c r="E52" s="3" t="s">
        <v>363</v>
      </c>
      <c r="F52" s="3" t="s">
        <v>375</v>
      </c>
    </row>
    <row r="53" spans="1:6" s="3" customFormat="1" x14ac:dyDescent="0.25">
      <c r="A53" s="3">
        <v>50</v>
      </c>
      <c r="B53" s="3" t="s">
        <v>374</v>
      </c>
      <c r="C53" s="3">
        <v>0</v>
      </c>
      <c r="D53" s="3">
        <v>0</v>
      </c>
      <c r="E53" s="3" t="s">
        <v>363</v>
      </c>
      <c r="F53" s="3" t="s">
        <v>375</v>
      </c>
    </row>
    <row r="54" spans="1:6" s="3" customFormat="1" x14ac:dyDescent="0.25">
      <c r="A54" s="3">
        <v>51</v>
      </c>
      <c r="B54" s="3" t="s">
        <v>374</v>
      </c>
      <c r="C54" s="3">
        <v>0</v>
      </c>
      <c r="D54" s="3">
        <v>0</v>
      </c>
      <c r="E54" s="3" t="s">
        <v>363</v>
      </c>
      <c r="F54" s="3" t="s">
        <v>375</v>
      </c>
    </row>
    <row r="55" spans="1:6" s="3" customFormat="1" x14ac:dyDescent="0.25">
      <c r="A55" s="3">
        <v>52</v>
      </c>
      <c r="B55" s="3" t="s">
        <v>374</v>
      </c>
      <c r="C55" s="3">
        <v>980.22</v>
      </c>
      <c r="D55" s="3">
        <v>791.39999999999986</v>
      </c>
      <c r="E55" s="3" t="s">
        <v>363</v>
      </c>
      <c r="F55" s="3" t="s">
        <v>375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s="3" customFormat="1" x14ac:dyDescent="0.25">
      <c r="A4" s="3">
        <v>1</v>
      </c>
      <c r="B4" s="3" t="s">
        <v>368</v>
      </c>
      <c r="C4" s="3">
        <v>0</v>
      </c>
      <c r="D4" s="3">
        <v>0</v>
      </c>
      <c r="E4" s="3" t="s">
        <v>363</v>
      </c>
      <c r="F4" s="3" t="s">
        <v>367</v>
      </c>
    </row>
    <row r="5" spans="1:6" s="3" customFormat="1" x14ac:dyDescent="0.25">
      <c r="A5" s="3">
        <v>2</v>
      </c>
      <c r="B5" s="3" t="s">
        <v>368</v>
      </c>
      <c r="C5" s="3">
        <v>0</v>
      </c>
      <c r="D5" s="3">
        <v>0</v>
      </c>
      <c r="E5" s="3" t="s">
        <v>363</v>
      </c>
      <c r="F5" s="3" t="s">
        <v>367</v>
      </c>
    </row>
    <row r="6" spans="1:6" s="3" customFormat="1" x14ac:dyDescent="0.25">
      <c r="A6" s="3">
        <v>3</v>
      </c>
      <c r="B6" s="3" t="s">
        <v>368</v>
      </c>
      <c r="C6" s="3">
        <v>0</v>
      </c>
      <c r="D6" s="3">
        <v>0</v>
      </c>
      <c r="E6" s="3" t="s">
        <v>363</v>
      </c>
      <c r="F6" s="3" t="s">
        <v>367</v>
      </c>
    </row>
    <row r="7" spans="1:6" s="3" customFormat="1" x14ac:dyDescent="0.25">
      <c r="A7" s="3">
        <v>4</v>
      </c>
      <c r="B7" s="3" t="s">
        <v>368</v>
      </c>
      <c r="C7" s="3">
        <v>0</v>
      </c>
      <c r="D7" s="3">
        <v>0</v>
      </c>
      <c r="E7" s="3" t="s">
        <v>363</v>
      </c>
      <c r="F7" s="3" t="s">
        <v>367</v>
      </c>
    </row>
    <row r="8" spans="1:6" s="3" customFormat="1" x14ac:dyDescent="0.25">
      <c r="A8" s="3">
        <v>5</v>
      </c>
      <c r="B8" s="3" t="s">
        <v>368</v>
      </c>
      <c r="C8" s="3">
        <v>0</v>
      </c>
      <c r="D8" s="3">
        <v>0</v>
      </c>
      <c r="E8" s="3" t="s">
        <v>363</v>
      </c>
      <c r="F8" s="3" t="s">
        <v>367</v>
      </c>
    </row>
    <row r="9" spans="1:6" s="3" customFormat="1" x14ac:dyDescent="0.25">
      <c r="A9" s="3">
        <v>6</v>
      </c>
      <c r="B9" s="3" t="s">
        <v>368</v>
      </c>
      <c r="C9" s="3">
        <v>0</v>
      </c>
      <c r="D9" s="3">
        <v>0</v>
      </c>
      <c r="E9" s="3" t="s">
        <v>363</v>
      </c>
      <c r="F9" s="3" t="s">
        <v>367</v>
      </c>
    </row>
    <row r="10" spans="1:6" s="3" customFormat="1" x14ac:dyDescent="0.25">
      <c r="A10" s="3">
        <v>7</v>
      </c>
      <c r="B10" s="3" t="s">
        <v>368</v>
      </c>
      <c r="C10" s="3">
        <v>0</v>
      </c>
      <c r="D10" s="3">
        <v>0</v>
      </c>
      <c r="E10" s="3" t="s">
        <v>363</v>
      </c>
      <c r="F10" s="3" t="s">
        <v>367</v>
      </c>
    </row>
    <row r="11" spans="1:6" s="3" customFormat="1" x14ac:dyDescent="0.25">
      <c r="A11" s="3">
        <v>8</v>
      </c>
      <c r="B11" s="3" t="s">
        <v>368</v>
      </c>
      <c r="C11" s="3">
        <v>0</v>
      </c>
      <c r="D11" s="3">
        <v>0</v>
      </c>
      <c r="E11" s="3" t="s">
        <v>363</v>
      </c>
      <c r="F11" s="3" t="s">
        <v>367</v>
      </c>
    </row>
    <row r="12" spans="1:6" s="3" customFormat="1" x14ac:dyDescent="0.25">
      <c r="A12" s="3">
        <v>9</v>
      </c>
      <c r="B12" s="3" t="s">
        <v>368</v>
      </c>
      <c r="C12" s="3">
        <v>0</v>
      </c>
      <c r="D12" s="3">
        <v>0</v>
      </c>
      <c r="E12" s="3" t="s">
        <v>363</v>
      </c>
      <c r="F12" s="3" t="s">
        <v>367</v>
      </c>
    </row>
    <row r="13" spans="1:6" s="3" customFormat="1" x14ac:dyDescent="0.25">
      <c r="A13" s="3">
        <v>10</v>
      </c>
      <c r="B13" s="3" t="s">
        <v>368</v>
      </c>
      <c r="C13" s="3">
        <v>0</v>
      </c>
      <c r="D13" s="3">
        <v>0</v>
      </c>
      <c r="E13" s="3" t="s">
        <v>363</v>
      </c>
      <c r="F13" s="3" t="s">
        <v>367</v>
      </c>
    </row>
    <row r="14" spans="1:6" s="3" customFormat="1" x14ac:dyDescent="0.25">
      <c r="A14" s="3">
        <v>11</v>
      </c>
      <c r="B14" s="3" t="s">
        <v>368</v>
      </c>
      <c r="C14" s="3">
        <v>0</v>
      </c>
      <c r="D14" s="3">
        <v>0</v>
      </c>
      <c r="E14" s="3" t="s">
        <v>363</v>
      </c>
      <c r="F14" s="3" t="s">
        <v>367</v>
      </c>
    </row>
    <row r="15" spans="1:6" s="3" customFormat="1" x14ac:dyDescent="0.25">
      <c r="A15" s="3">
        <v>12</v>
      </c>
      <c r="B15" s="3" t="s">
        <v>368</v>
      </c>
      <c r="C15" s="3">
        <v>0</v>
      </c>
      <c r="D15" s="3">
        <v>0</v>
      </c>
      <c r="E15" s="3" t="s">
        <v>363</v>
      </c>
      <c r="F15" s="3" t="s">
        <v>367</v>
      </c>
    </row>
    <row r="16" spans="1:6" s="3" customFormat="1" x14ac:dyDescent="0.25">
      <c r="A16" s="3">
        <v>13</v>
      </c>
      <c r="B16" s="3" t="s">
        <v>368</v>
      </c>
      <c r="C16" s="3">
        <v>0</v>
      </c>
      <c r="D16" s="3">
        <v>0</v>
      </c>
      <c r="E16" s="3" t="s">
        <v>363</v>
      </c>
      <c r="F16" s="3" t="s">
        <v>367</v>
      </c>
    </row>
    <row r="17" spans="1:6" s="3" customFormat="1" x14ac:dyDescent="0.25">
      <c r="A17" s="3">
        <v>14</v>
      </c>
      <c r="B17" s="3" t="s">
        <v>368</v>
      </c>
      <c r="C17" s="3">
        <v>0</v>
      </c>
      <c r="D17" s="3">
        <v>0</v>
      </c>
      <c r="E17" s="3" t="s">
        <v>363</v>
      </c>
      <c r="F17" s="3" t="s">
        <v>367</v>
      </c>
    </row>
    <row r="18" spans="1:6" s="3" customFormat="1" x14ac:dyDescent="0.25">
      <c r="A18" s="3">
        <v>15</v>
      </c>
      <c r="B18" s="3" t="s">
        <v>368</v>
      </c>
      <c r="C18" s="3">
        <v>0</v>
      </c>
      <c r="D18" s="3">
        <v>0</v>
      </c>
      <c r="E18" s="3" t="s">
        <v>363</v>
      </c>
      <c r="F18" s="3" t="s">
        <v>367</v>
      </c>
    </row>
    <row r="19" spans="1:6" s="3" customFormat="1" x14ac:dyDescent="0.25">
      <c r="A19" s="3">
        <v>16</v>
      </c>
      <c r="B19" s="3" t="s">
        <v>368</v>
      </c>
      <c r="C19" s="3">
        <v>0</v>
      </c>
      <c r="D19" s="3">
        <v>0</v>
      </c>
      <c r="E19" s="3" t="s">
        <v>363</v>
      </c>
      <c r="F19" s="3" t="s">
        <v>367</v>
      </c>
    </row>
    <row r="20" spans="1:6" s="3" customFormat="1" x14ac:dyDescent="0.25">
      <c r="A20" s="3">
        <v>17</v>
      </c>
      <c r="B20" s="3" t="s">
        <v>368</v>
      </c>
      <c r="C20" s="3">
        <v>0</v>
      </c>
      <c r="D20" s="3">
        <v>0</v>
      </c>
      <c r="E20" s="3" t="s">
        <v>363</v>
      </c>
      <c r="F20" s="3" t="s">
        <v>367</v>
      </c>
    </row>
    <row r="21" spans="1:6" s="3" customFormat="1" x14ac:dyDescent="0.25">
      <c r="A21" s="3">
        <v>18</v>
      </c>
      <c r="B21" s="3" t="s">
        <v>368</v>
      </c>
      <c r="C21" s="3">
        <v>0</v>
      </c>
      <c r="D21" s="3">
        <v>0</v>
      </c>
      <c r="E21" s="3" t="s">
        <v>363</v>
      </c>
      <c r="F21" s="3" t="s">
        <v>367</v>
      </c>
    </row>
    <row r="22" spans="1:6" s="3" customFormat="1" x14ac:dyDescent="0.25">
      <c r="A22" s="3">
        <v>19</v>
      </c>
      <c r="B22" s="3" t="s">
        <v>368</v>
      </c>
      <c r="C22" s="3">
        <v>0</v>
      </c>
      <c r="D22" s="3">
        <v>0</v>
      </c>
      <c r="E22" s="3" t="s">
        <v>363</v>
      </c>
      <c r="F22" s="3" t="s">
        <v>367</v>
      </c>
    </row>
    <row r="23" spans="1:6" s="3" customFormat="1" x14ac:dyDescent="0.25">
      <c r="A23" s="3">
        <v>20</v>
      </c>
      <c r="B23" s="3" t="s">
        <v>368</v>
      </c>
      <c r="C23" s="3">
        <v>0</v>
      </c>
      <c r="D23" s="3">
        <v>0</v>
      </c>
      <c r="E23" s="3" t="s">
        <v>363</v>
      </c>
      <c r="F23" s="3" t="s">
        <v>367</v>
      </c>
    </row>
    <row r="24" spans="1:6" s="3" customFormat="1" x14ac:dyDescent="0.25">
      <c r="A24" s="3">
        <v>21</v>
      </c>
      <c r="B24" s="3" t="s">
        <v>368</v>
      </c>
      <c r="C24" s="3">
        <v>0</v>
      </c>
      <c r="D24" s="3">
        <v>0</v>
      </c>
      <c r="E24" s="3" t="s">
        <v>363</v>
      </c>
      <c r="F24" s="3" t="s">
        <v>367</v>
      </c>
    </row>
    <row r="25" spans="1:6" s="3" customFormat="1" x14ac:dyDescent="0.25">
      <c r="A25" s="3">
        <v>22</v>
      </c>
      <c r="B25" s="3" t="s">
        <v>368</v>
      </c>
      <c r="C25" s="3">
        <v>0</v>
      </c>
      <c r="D25" s="3">
        <v>0</v>
      </c>
      <c r="E25" s="3" t="s">
        <v>363</v>
      </c>
      <c r="F25" s="3" t="s">
        <v>367</v>
      </c>
    </row>
    <row r="26" spans="1:6" s="3" customFormat="1" x14ac:dyDescent="0.25">
      <c r="A26" s="3">
        <v>23</v>
      </c>
      <c r="B26" s="3" t="s">
        <v>368</v>
      </c>
      <c r="C26" s="3">
        <v>0</v>
      </c>
      <c r="D26" s="3">
        <v>0</v>
      </c>
      <c r="E26" s="3" t="s">
        <v>363</v>
      </c>
      <c r="F26" s="3" t="s">
        <v>367</v>
      </c>
    </row>
    <row r="27" spans="1:6" s="3" customFormat="1" x14ac:dyDescent="0.25">
      <c r="A27" s="3">
        <v>24</v>
      </c>
      <c r="B27" s="3" t="s">
        <v>368</v>
      </c>
      <c r="C27" s="3">
        <v>0</v>
      </c>
      <c r="D27" s="3">
        <v>0</v>
      </c>
      <c r="E27" s="3" t="s">
        <v>363</v>
      </c>
      <c r="F27" s="3" t="s">
        <v>367</v>
      </c>
    </row>
    <row r="28" spans="1:6" s="3" customFormat="1" x14ac:dyDescent="0.25">
      <c r="A28" s="3">
        <v>25</v>
      </c>
      <c r="B28" s="3" t="s">
        <v>368</v>
      </c>
      <c r="C28" s="3">
        <v>0</v>
      </c>
      <c r="D28" s="3">
        <v>0</v>
      </c>
      <c r="E28" s="3" t="s">
        <v>363</v>
      </c>
      <c r="F28" s="3" t="s">
        <v>367</v>
      </c>
    </row>
    <row r="29" spans="1:6" s="3" customFormat="1" x14ac:dyDescent="0.25">
      <c r="A29" s="3">
        <v>26</v>
      </c>
      <c r="B29" s="3" t="s">
        <v>368</v>
      </c>
      <c r="C29" s="3">
        <v>0</v>
      </c>
      <c r="D29" s="3">
        <v>0</v>
      </c>
      <c r="E29" s="3" t="s">
        <v>363</v>
      </c>
      <c r="F29" s="3" t="s">
        <v>367</v>
      </c>
    </row>
    <row r="30" spans="1:6" s="3" customFormat="1" x14ac:dyDescent="0.25">
      <c r="A30" s="3">
        <v>27</v>
      </c>
      <c r="B30" s="3" t="s">
        <v>368</v>
      </c>
      <c r="C30" s="3">
        <v>0</v>
      </c>
      <c r="D30" s="3">
        <v>0</v>
      </c>
      <c r="E30" s="3" t="s">
        <v>363</v>
      </c>
      <c r="F30" s="3" t="s">
        <v>367</v>
      </c>
    </row>
    <row r="31" spans="1:6" s="3" customFormat="1" x14ac:dyDescent="0.25">
      <c r="A31" s="3">
        <v>28</v>
      </c>
      <c r="B31" s="3" t="s">
        <v>368</v>
      </c>
      <c r="C31" s="3">
        <v>0</v>
      </c>
      <c r="D31" s="3">
        <v>0</v>
      </c>
      <c r="E31" s="3" t="s">
        <v>363</v>
      </c>
      <c r="F31" s="3" t="s">
        <v>367</v>
      </c>
    </row>
    <row r="32" spans="1:6" s="3" customFormat="1" x14ac:dyDescent="0.25">
      <c r="A32" s="3">
        <v>29</v>
      </c>
      <c r="B32" s="3" t="s">
        <v>368</v>
      </c>
      <c r="C32" s="3">
        <v>0</v>
      </c>
      <c r="D32" s="3">
        <v>0</v>
      </c>
      <c r="E32" s="3" t="s">
        <v>363</v>
      </c>
      <c r="F32" s="3" t="s">
        <v>367</v>
      </c>
    </row>
    <row r="33" spans="1:6" s="3" customFormat="1" x14ac:dyDescent="0.25">
      <c r="A33" s="3">
        <v>30</v>
      </c>
      <c r="B33" s="3" t="s">
        <v>368</v>
      </c>
      <c r="C33" s="3">
        <v>0</v>
      </c>
      <c r="D33" s="3">
        <v>0</v>
      </c>
      <c r="E33" s="3" t="s">
        <v>363</v>
      </c>
      <c r="F33" s="3" t="s">
        <v>367</v>
      </c>
    </row>
    <row r="34" spans="1:6" s="3" customFormat="1" x14ac:dyDescent="0.25">
      <c r="A34" s="3">
        <v>31</v>
      </c>
      <c r="B34" s="3" t="s">
        <v>368</v>
      </c>
      <c r="C34" s="3">
        <v>0</v>
      </c>
      <c r="D34" s="3">
        <v>0</v>
      </c>
      <c r="E34" s="3" t="s">
        <v>363</v>
      </c>
      <c r="F34" s="3" t="s">
        <v>367</v>
      </c>
    </row>
    <row r="35" spans="1:6" s="3" customFormat="1" x14ac:dyDescent="0.25">
      <c r="A35" s="3">
        <v>32</v>
      </c>
      <c r="B35" s="3" t="s">
        <v>368</v>
      </c>
      <c r="C35" s="3">
        <v>0</v>
      </c>
      <c r="D35" s="3">
        <v>0</v>
      </c>
      <c r="E35" s="3" t="s">
        <v>363</v>
      </c>
      <c r="F35" s="3" t="s">
        <v>367</v>
      </c>
    </row>
    <row r="36" spans="1:6" s="3" customFormat="1" x14ac:dyDescent="0.25">
      <c r="A36" s="3">
        <v>33</v>
      </c>
      <c r="B36" s="3" t="s">
        <v>368</v>
      </c>
      <c r="C36" s="3">
        <v>0</v>
      </c>
      <c r="D36" s="3">
        <v>0</v>
      </c>
      <c r="E36" s="3" t="s">
        <v>363</v>
      </c>
      <c r="F36" s="3" t="s">
        <v>367</v>
      </c>
    </row>
    <row r="37" spans="1:6" s="3" customFormat="1" x14ac:dyDescent="0.25">
      <c r="A37" s="3">
        <v>34</v>
      </c>
      <c r="B37" s="3" t="s">
        <v>368</v>
      </c>
      <c r="C37" s="3">
        <v>0</v>
      </c>
      <c r="D37" s="3">
        <v>0</v>
      </c>
      <c r="E37" s="3" t="s">
        <v>363</v>
      </c>
      <c r="F37" s="3" t="s">
        <v>367</v>
      </c>
    </row>
    <row r="38" spans="1:6" s="3" customFormat="1" x14ac:dyDescent="0.25">
      <c r="A38" s="3">
        <v>35</v>
      </c>
      <c r="B38" s="3" t="s">
        <v>368</v>
      </c>
      <c r="C38" s="3">
        <v>0</v>
      </c>
      <c r="D38" s="3">
        <v>0</v>
      </c>
      <c r="E38" s="3" t="s">
        <v>363</v>
      </c>
      <c r="F38" s="3" t="s">
        <v>367</v>
      </c>
    </row>
    <row r="39" spans="1:6" s="3" customFormat="1" x14ac:dyDescent="0.25">
      <c r="A39" s="3">
        <v>36</v>
      </c>
      <c r="B39" s="3" t="s">
        <v>368</v>
      </c>
      <c r="C39" s="3">
        <v>0</v>
      </c>
      <c r="D39" s="3">
        <v>0</v>
      </c>
      <c r="E39" s="3" t="s">
        <v>363</v>
      </c>
      <c r="F39" s="3" t="s">
        <v>367</v>
      </c>
    </row>
    <row r="40" spans="1:6" s="3" customFormat="1" x14ac:dyDescent="0.25">
      <c r="A40" s="3">
        <v>37</v>
      </c>
      <c r="B40" s="3" t="s">
        <v>368</v>
      </c>
      <c r="C40" s="3">
        <v>0</v>
      </c>
      <c r="D40" s="3">
        <v>0</v>
      </c>
      <c r="E40" s="3" t="s">
        <v>363</v>
      </c>
      <c r="F40" s="3" t="s">
        <v>367</v>
      </c>
    </row>
    <row r="41" spans="1:6" s="3" customFormat="1" x14ac:dyDescent="0.25">
      <c r="A41" s="3">
        <v>38</v>
      </c>
      <c r="B41" s="3" t="s">
        <v>368</v>
      </c>
      <c r="C41" s="3">
        <v>0</v>
      </c>
      <c r="D41" s="3">
        <v>0</v>
      </c>
      <c r="E41" s="3" t="s">
        <v>363</v>
      </c>
      <c r="F41" s="3" t="s">
        <v>367</v>
      </c>
    </row>
    <row r="42" spans="1:6" s="3" customFormat="1" x14ac:dyDescent="0.25">
      <c r="A42" s="3">
        <v>39</v>
      </c>
      <c r="B42" s="3" t="s">
        <v>368</v>
      </c>
      <c r="C42" s="3">
        <v>0</v>
      </c>
      <c r="D42" s="3">
        <v>0</v>
      </c>
      <c r="E42" s="3" t="s">
        <v>363</v>
      </c>
      <c r="F42" s="3" t="s">
        <v>367</v>
      </c>
    </row>
    <row r="43" spans="1:6" s="3" customFormat="1" x14ac:dyDescent="0.25">
      <c r="A43" s="3">
        <v>40</v>
      </c>
      <c r="B43" s="3" t="s">
        <v>368</v>
      </c>
      <c r="C43" s="3">
        <v>0</v>
      </c>
      <c r="D43" s="3">
        <v>0</v>
      </c>
      <c r="E43" s="3" t="s">
        <v>363</v>
      </c>
      <c r="F43" s="3" t="s">
        <v>367</v>
      </c>
    </row>
    <row r="44" spans="1:6" s="3" customFormat="1" x14ac:dyDescent="0.25">
      <c r="A44" s="3">
        <v>41</v>
      </c>
      <c r="B44" s="3" t="s">
        <v>368</v>
      </c>
      <c r="C44" s="3">
        <v>0</v>
      </c>
      <c r="D44" s="3">
        <v>0</v>
      </c>
      <c r="E44" s="3" t="s">
        <v>363</v>
      </c>
      <c r="F44" s="3" t="s">
        <v>367</v>
      </c>
    </row>
    <row r="45" spans="1:6" s="3" customFormat="1" x14ac:dyDescent="0.25">
      <c r="A45" s="3">
        <v>42</v>
      </c>
      <c r="B45" s="3" t="s">
        <v>368</v>
      </c>
      <c r="C45" s="3">
        <v>0</v>
      </c>
      <c r="D45" s="3">
        <v>0</v>
      </c>
      <c r="E45" s="3" t="s">
        <v>363</v>
      </c>
      <c r="F45" s="3" t="s">
        <v>367</v>
      </c>
    </row>
    <row r="46" spans="1:6" s="3" customFormat="1" x14ac:dyDescent="0.25">
      <c r="A46" s="3">
        <v>43</v>
      </c>
      <c r="B46" s="3" t="s">
        <v>368</v>
      </c>
      <c r="C46" s="3">
        <v>0</v>
      </c>
      <c r="D46" s="3">
        <v>0</v>
      </c>
      <c r="E46" s="3" t="s">
        <v>363</v>
      </c>
      <c r="F46" s="3" t="s">
        <v>367</v>
      </c>
    </row>
    <row r="47" spans="1:6" s="3" customFormat="1" x14ac:dyDescent="0.25">
      <c r="A47" s="3">
        <v>44</v>
      </c>
      <c r="B47" s="3" t="s">
        <v>368</v>
      </c>
      <c r="C47" s="3">
        <v>0</v>
      </c>
      <c r="D47" s="3">
        <v>0</v>
      </c>
      <c r="E47" s="3" t="s">
        <v>363</v>
      </c>
      <c r="F47" s="3" t="s">
        <v>367</v>
      </c>
    </row>
    <row r="48" spans="1:6" s="3" customFormat="1" x14ac:dyDescent="0.25">
      <c r="A48" s="3">
        <v>45</v>
      </c>
      <c r="B48" s="3" t="s">
        <v>368</v>
      </c>
      <c r="C48" s="3">
        <v>0</v>
      </c>
      <c r="D48" s="3">
        <v>0</v>
      </c>
      <c r="E48" s="3" t="s">
        <v>363</v>
      </c>
      <c r="F48" s="3" t="s">
        <v>367</v>
      </c>
    </row>
    <row r="49" spans="1:6" s="3" customFormat="1" x14ac:dyDescent="0.25">
      <c r="A49" s="3">
        <v>46</v>
      </c>
      <c r="B49" s="3" t="s">
        <v>368</v>
      </c>
      <c r="C49" s="3">
        <v>0</v>
      </c>
      <c r="D49" s="3">
        <v>0</v>
      </c>
      <c r="E49" s="3" t="s">
        <v>363</v>
      </c>
      <c r="F49" s="3" t="s">
        <v>367</v>
      </c>
    </row>
    <row r="50" spans="1:6" s="3" customFormat="1" x14ac:dyDescent="0.25">
      <c r="A50" s="3">
        <v>47</v>
      </c>
      <c r="B50" s="3" t="s">
        <v>368</v>
      </c>
      <c r="C50" s="3">
        <v>0</v>
      </c>
      <c r="D50" s="3">
        <v>0</v>
      </c>
      <c r="E50" s="3" t="s">
        <v>363</v>
      </c>
      <c r="F50" s="3" t="s">
        <v>367</v>
      </c>
    </row>
    <row r="51" spans="1:6" s="3" customFormat="1" x14ac:dyDescent="0.25">
      <c r="A51" s="3">
        <v>48</v>
      </c>
      <c r="B51" s="3" t="s">
        <v>368</v>
      </c>
      <c r="C51" s="3">
        <v>0</v>
      </c>
      <c r="D51" s="3">
        <v>0</v>
      </c>
      <c r="E51" s="3" t="s">
        <v>363</v>
      </c>
      <c r="F51" s="3" t="s">
        <v>367</v>
      </c>
    </row>
    <row r="52" spans="1:6" s="3" customFormat="1" x14ac:dyDescent="0.25">
      <c r="A52" s="3">
        <v>49</v>
      </c>
      <c r="B52" s="3" t="s">
        <v>368</v>
      </c>
      <c r="C52" s="3">
        <v>0</v>
      </c>
      <c r="D52" s="3">
        <v>0</v>
      </c>
      <c r="E52" s="3" t="s">
        <v>363</v>
      </c>
      <c r="F52" s="3" t="s">
        <v>367</v>
      </c>
    </row>
    <row r="53" spans="1:6" s="3" customFormat="1" x14ac:dyDescent="0.25">
      <c r="A53" s="3">
        <v>50</v>
      </c>
      <c r="B53" s="3" t="s">
        <v>368</v>
      </c>
      <c r="C53" s="3">
        <v>0</v>
      </c>
      <c r="D53" s="3">
        <v>0</v>
      </c>
      <c r="E53" s="3" t="s">
        <v>363</v>
      </c>
      <c r="F53" s="3" t="s">
        <v>367</v>
      </c>
    </row>
    <row r="54" spans="1:6" s="3" customFormat="1" x14ac:dyDescent="0.25">
      <c r="A54" s="3">
        <v>51</v>
      </c>
      <c r="B54" s="3" t="s">
        <v>368</v>
      </c>
      <c r="C54" s="3">
        <v>0</v>
      </c>
      <c r="D54" s="3">
        <v>0</v>
      </c>
      <c r="E54" s="3" t="s">
        <v>363</v>
      </c>
      <c r="F54" s="3" t="s">
        <v>367</v>
      </c>
    </row>
    <row r="55" spans="1:6" x14ac:dyDescent="0.25">
      <c r="A55">
        <v>52</v>
      </c>
      <c r="B55" s="3" t="s">
        <v>368</v>
      </c>
      <c r="C55" s="3">
        <v>0</v>
      </c>
      <c r="D55" s="3">
        <v>0</v>
      </c>
      <c r="E55" s="3" t="s">
        <v>363</v>
      </c>
      <c r="F55" s="3" t="s">
        <v>367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s="3" customFormat="1" x14ac:dyDescent="0.25">
      <c r="A4" s="3">
        <v>1</v>
      </c>
      <c r="B4" s="3" t="s">
        <v>368</v>
      </c>
      <c r="C4" s="3">
        <v>0</v>
      </c>
      <c r="D4" s="3">
        <v>0</v>
      </c>
      <c r="E4" s="3" t="s">
        <v>363</v>
      </c>
      <c r="F4" s="3" t="s">
        <v>367</v>
      </c>
    </row>
    <row r="5" spans="1:6" s="3" customFormat="1" x14ac:dyDescent="0.25">
      <c r="A5" s="3">
        <v>2</v>
      </c>
      <c r="B5" s="3" t="s">
        <v>368</v>
      </c>
      <c r="C5" s="3">
        <v>0</v>
      </c>
      <c r="D5" s="3">
        <v>0</v>
      </c>
      <c r="E5" s="3" t="s">
        <v>363</v>
      </c>
      <c r="F5" s="3" t="s">
        <v>367</v>
      </c>
    </row>
    <row r="6" spans="1:6" s="3" customFormat="1" x14ac:dyDescent="0.25">
      <c r="A6" s="3">
        <v>3</v>
      </c>
      <c r="B6" s="3" t="s">
        <v>368</v>
      </c>
      <c r="C6" s="3">
        <v>0</v>
      </c>
      <c r="D6" s="3">
        <v>0</v>
      </c>
      <c r="E6" s="3" t="s">
        <v>363</v>
      </c>
      <c r="F6" s="3" t="s">
        <v>367</v>
      </c>
    </row>
    <row r="7" spans="1:6" s="3" customFormat="1" x14ac:dyDescent="0.25">
      <c r="A7" s="3">
        <v>4</v>
      </c>
      <c r="B7" s="3" t="s">
        <v>368</v>
      </c>
      <c r="C7" s="3">
        <v>0</v>
      </c>
      <c r="D7" s="3">
        <v>0</v>
      </c>
      <c r="E7" s="3" t="s">
        <v>363</v>
      </c>
      <c r="F7" s="3" t="s">
        <v>367</v>
      </c>
    </row>
    <row r="8" spans="1:6" s="3" customFormat="1" x14ac:dyDescent="0.25">
      <c r="A8" s="3">
        <v>5</v>
      </c>
      <c r="B8" s="3" t="s">
        <v>368</v>
      </c>
      <c r="C8" s="3">
        <v>0</v>
      </c>
      <c r="D8" s="3">
        <v>0</v>
      </c>
      <c r="E8" s="3" t="s">
        <v>363</v>
      </c>
      <c r="F8" s="3" t="s">
        <v>367</v>
      </c>
    </row>
    <row r="9" spans="1:6" s="3" customFormat="1" x14ac:dyDescent="0.25">
      <c r="A9" s="3">
        <v>6</v>
      </c>
      <c r="B9" s="3" t="s">
        <v>368</v>
      </c>
      <c r="C9" s="3">
        <v>0</v>
      </c>
      <c r="D9" s="3">
        <v>0</v>
      </c>
      <c r="E9" s="3" t="s">
        <v>363</v>
      </c>
      <c r="F9" s="3" t="s">
        <v>367</v>
      </c>
    </row>
    <row r="10" spans="1:6" s="3" customFormat="1" x14ac:dyDescent="0.25">
      <c r="A10" s="3">
        <v>7</v>
      </c>
      <c r="B10" s="3" t="s">
        <v>368</v>
      </c>
      <c r="C10" s="3">
        <v>0</v>
      </c>
      <c r="D10" s="3">
        <v>0</v>
      </c>
      <c r="E10" s="3" t="s">
        <v>363</v>
      </c>
      <c r="F10" s="3" t="s">
        <v>367</v>
      </c>
    </row>
    <row r="11" spans="1:6" s="3" customFormat="1" x14ac:dyDescent="0.25">
      <c r="A11" s="3">
        <v>8</v>
      </c>
      <c r="B11" s="3" t="s">
        <v>368</v>
      </c>
      <c r="C11" s="3">
        <v>0</v>
      </c>
      <c r="D11" s="3">
        <v>0</v>
      </c>
      <c r="E11" s="3" t="s">
        <v>363</v>
      </c>
      <c r="F11" s="3" t="s">
        <v>367</v>
      </c>
    </row>
    <row r="12" spans="1:6" s="3" customFormat="1" x14ac:dyDescent="0.25">
      <c r="A12" s="3">
        <v>9</v>
      </c>
      <c r="B12" s="3" t="s">
        <v>368</v>
      </c>
      <c r="C12" s="3">
        <v>0</v>
      </c>
      <c r="D12" s="3">
        <v>0</v>
      </c>
      <c r="E12" s="3" t="s">
        <v>363</v>
      </c>
      <c r="F12" s="3" t="s">
        <v>367</v>
      </c>
    </row>
    <row r="13" spans="1:6" s="3" customFormat="1" x14ac:dyDescent="0.25">
      <c r="A13" s="3">
        <v>10</v>
      </c>
      <c r="B13" s="3" t="s">
        <v>368</v>
      </c>
      <c r="C13" s="3">
        <v>0</v>
      </c>
      <c r="D13" s="3">
        <v>0</v>
      </c>
      <c r="E13" s="3" t="s">
        <v>363</v>
      </c>
      <c r="F13" s="3" t="s">
        <v>367</v>
      </c>
    </row>
    <row r="14" spans="1:6" s="3" customFormat="1" x14ac:dyDescent="0.25">
      <c r="A14" s="3">
        <v>11</v>
      </c>
      <c r="B14" s="3" t="s">
        <v>368</v>
      </c>
      <c r="C14" s="3">
        <v>0</v>
      </c>
      <c r="D14" s="3">
        <v>0</v>
      </c>
      <c r="E14" s="3" t="s">
        <v>363</v>
      </c>
      <c r="F14" s="3" t="s">
        <v>367</v>
      </c>
    </row>
    <row r="15" spans="1:6" s="3" customFormat="1" x14ac:dyDescent="0.25">
      <c r="A15" s="3">
        <v>12</v>
      </c>
      <c r="B15" s="3" t="s">
        <v>368</v>
      </c>
      <c r="C15" s="3">
        <v>0</v>
      </c>
      <c r="D15" s="3">
        <v>0</v>
      </c>
      <c r="E15" s="3" t="s">
        <v>363</v>
      </c>
      <c r="F15" s="3" t="s">
        <v>367</v>
      </c>
    </row>
    <row r="16" spans="1:6" s="3" customFormat="1" x14ac:dyDescent="0.25">
      <c r="A16" s="3">
        <v>13</v>
      </c>
      <c r="B16" s="3" t="s">
        <v>368</v>
      </c>
      <c r="C16" s="3">
        <v>0</v>
      </c>
      <c r="D16" s="3">
        <v>0</v>
      </c>
      <c r="E16" s="3" t="s">
        <v>363</v>
      </c>
      <c r="F16" s="3" t="s">
        <v>367</v>
      </c>
    </row>
    <row r="17" spans="1:6" s="3" customFormat="1" x14ac:dyDescent="0.25">
      <c r="A17" s="3">
        <v>14</v>
      </c>
      <c r="B17" s="3" t="s">
        <v>368</v>
      </c>
      <c r="C17" s="3">
        <v>0</v>
      </c>
      <c r="D17" s="3">
        <v>0</v>
      </c>
      <c r="E17" s="3" t="s">
        <v>363</v>
      </c>
      <c r="F17" s="3" t="s">
        <v>367</v>
      </c>
    </row>
    <row r="18" spans="1:6" s="3" customFormat="1" x14ac:dyDescent="0.25">
      <c r="A18" s="3">
        <v>15</v>
      </c>
      <c r="B18" s="3" t="s">
        <v>368</v>
      </c>
      <c r="C18" s="3">
        <v>0</v>
      </c>
      <c r="D18" s="3">
        <v>0</v>
      </c>
      <c r="E18" s="3" t="s">
        <v>363</v>
      </c>
      <c r="F18" s="3" t="s">
        <v>367</v>
      </c>
    </row>
    <row r="19" spans="1:6" s="3" customFormat="1" x14ac:dyDescent="0.25">
      <c r="A19" s="3">
        <v>16</v>
      </c>
      <c r="B19" s="3" t="s">
        <v>368</v>
      </c>
      <c r="C19" s="3">
        <v>0</v>
      </c>
      <c r="D19" s="3">
        <v>0</v>
      </c>
      <c r="E19" s="3" t="s">
        <v>363</v>
      </c>
      <c r="F19" s="3" t="s">
        <v>367</v>
      </c>
    </row>
    <row r="20" spans="1:6" s="3" customFormat="1" x14ac:dyDescent="0.25">
      <c r="A20" s="3">
        <v>17</v>
      </c>
      <c r="B20" s="3" t="s">
        <v>368</v>
      </c>
      <c r="C20" s="3">
        <v>0</v>
      </c>
      <c r="D20" s="3">
        <v>0</v>
      </c>
      <c r="E20" s="3" t="s">
        <v>363</v>
      </c>
      <c r="F20" s="3" t="s">
        <v>367</v>
      </c>
    </row>
    <row r="21" spans="1:6" s="3" customFormat="1" x14ac:dyDescent="0.25">
      <c r="A21" s="3">
        <v>18</v>
      </c>
      <c r="B21" s="3" t="s">
        <v>368</v>
      </c>
      <c r="C21" s="3">
        <v>0</v>
      </c>
      <c r="D21" s="3">
        <v>0</v>
      </c>
      <c r="E21" s="3" t="s">
        <v>363</v>
      </c>
      <c r="F21" s="3" t="s">
        <v>367</v>
      </c>
    </row>
    <row r="22" spans="1:6" s="3" customFormat="1" x14ac:dyDescent="0.25">
      <c r="A22" s="3">
        <v>19</v>
      </c>
      <c r="B22" s="3" t="s">
        <v>368</v>
      </c>
      <c r="C22" s="3">
        <v>0</v>
      </c>
      <c r="D22" s="3">
        <v>0</v>
      </c>
      <c r="E22" s="3" t="s">
        <v>363</v>
      </c>
      <c r="F22" s="3" t="s">
        <v>367</v>
      </c>
    </row>
    <row r="23" spans="1:6" s="3" customFormat="1" x14ac:dyDescent="0.25">
      <c r="A23" s="3">
        <v>20</v>
      </c>
      <c r="B23" s="3" t="s">
        <v>368</v>
      </c>
      <c r="C23" s="3">
        <v>0</v>
      </c>
      <c r="D23" s="3">
        <v>0</v>
      </c>
      <c r="E23" s="3" t="s">
        <v>363</v>
      </c>
      <c r="F23" s="3" t="s">
        <v>367</v>
      </c>
    </row>
    <row r="24" spans="1:6" s="3" customFormat="1" x14ac:dyDescent="0.25">
      <c r="A24" s="3">
        <v>21</v>
      </c>
      <c r="B24" s="3" t="s">
        <v>368</v>
      </c>
      <c r="C24" s="3">
        <v>0</v>
      </c>
      <c r="D24" s="3">
        <v>0</v>
      </c>
      <c r="E24" s="3" t="s">
        <v>363</v>
      </c>
      <c r="F24" s="3" t="s">
        <v>367</v>
      </c>
    </row>
    <row r="25" spans="1:6" s="3" customFormat="1" x14ac:dyDescent="0.25">
      <c r="A25" s="3">
        <v>22</v>
      </c>
      <c r="B25" s="3" t="s">
        <v>368</v>
      </c>
      <c r="C25" s="3">
        <v>0</v>
      </c>
      <c r="D25" s="3">
        <v>0</v>
      </c>
      <c r="E25" s="3" t="s">
        <v>363</v>
      </c>
      <c r="F25" s="3" t="s">
        <v>367</v>
      </c>
    </row>
    <row r="26" spans="1:6" s="3" customFormat="1" x14ac:dyDescent="0.25">
      <c r="A26" s="3">
        <v>23</v>
      </c>
      <c r="B26" s="3" t="s">
        <v>368</v>
      </c>
      <c r="C26" s="3">
        <v>0</v>
      </c>
      <c r="D26" s="3">
        <v>0</v>
      </c>
      <c r="E26" s="3" t="s">
        <v>363</v>
      </c>
      <c r="F26" s="3" t="s">
        <v>367</v>
      </c>
    </row>
    <row r="27" spans="1:6" s="3" customFormat="1" x14ac:dyDescent="0.25">
      <c r="A27" s="3">
        <v>24</v>
      </c>
      <c r="B27" s="3" t="s">
        <v>368</v>
      </c>
      <c r="C27" s="3">
        <v>0</v>
      </c>
      <c r="D27" s="3">
        <v>0</v>
      </c>
      <c r="E27" s="3" t="s">
        <v>363</v>
      </c>
      <c r="F27" s="3" t="s">
        <v>367</v>
      </c>
    </row>
    <row r="28" spans="1:6" s="3" customFormat="1" x14ac:dyDescent="0.25">
      <c r="A28" s="3">
        <v>25</v>
      </c>
      <c r="B28" s="3" t="s">
        <v>368</v>
      </c>
      <c r="C28" s="3">
        <v>0</v>
      </c>
      <c r="D28" s="3">
        <v>0</v>
      </c>
      <c r="E28" s="3" t="s">
        <v>363</v>
      </c>
      <c r="F28" s="3" t="s">
        <v>367</v>
      </c>
    </row>
    <row r="29" spans="1:6" s="3" customFormat="1" x14ac:dyDescent="0.25">
      <c r="A29" s="3">
        <v>26</v>
      </c>
      <c r="B29" s="3" t="s">
        <v>368</v>
      </c>
      <c r="C29" s="3">
        <v>0</v>
      </c>
      <c r="D29" s="3">
        <v>0</v>
      </c>
      <c r="E29" s="3" t="s">
        <v>363</v>
      </c>
      <c r="F29" s="3" t="s">
        <v>367</v>
      </c>
    </row>
    <row r="30" spans="1:6" s="3" customFormat="1" x14ac:dyDescent="0.25">
      <c r="A30" s="3">
        <v>27</v>
      </c>
      <c r="B30" s="3" t="s">
        <v>368</v>
      </c>
      <c r="C30" s="3">
        <v>0</v>
      </c>
      <c r="D30" s="3">
        <v>0</v>
      </c>
      <c r="E30" s="3" t="s">
        <v>363</v>
      </c>
      <c r="F30" s="3" t="s">
        <v>367</v>
      </c>
    </row>
    <row r="31" spans="1:6" s="3" customFormat="1" x14ac:dyDescent="0.25">
      <c r="A31" s="3">
        <v>28</v>
      </c>
      <c r="B31" s="3" t="s">
        <v>368</v>
      </c>
      <c r="C31" s="3">
        <v>0</v>
      </c>
      <c r="D31" s="3">
        <v>0</v>
      </c>
      <c r="E31" s="3" t="s">
        <v>363</v>
      </c>
      <c r="F31" s="3" t="s">
        <v>367</v>
      </c>
    </row>
    <row r="32" spans="1:6" s="3" customFormat="1" x14ac:dyDescent="0.25">
      <c r="A32" s="3">
        <v>29</v>
      </c>
      <c r="B32" s="3" t="s">
        <v>368</v>
      </c>
      <c r="C32" s="3">
        <v>0</v>
      </c>
      <c r="D32" s="3">
        <v>0</v>
      </c>
      <c r="E32" s="3" t="s">
        <v>363</v>
      </c>
      <c r="F32" s="3" t="s">
        <v>367</v>
      </c>
    </row>
    <row r="33" spans="1:6" s="3" customFormat="1" x14ac:dyDescent="0.25">
      <c r="A33" s="3">
        <v>30</v>
      </c>
      <c r="B33" s="3" t="s">
        <v>368</v>
      </c>
      <c r="C33" s="3">
        <v>0</v>
      </c>
      <c r="D33" s="3">
        <v>0</v>
      </c>
      <c r="E33" s="3" t="s">
        <v>363</v>
      </c>
      <c r="F33" s="3" t="s">
        <v>367</v>
      </c>
    </row>
    <row r="34" spans="1:6" s="3" customFormat="1" x14ac:dyDescent="0.25">
      <c r="A34" s="3">
        <v>31</v>
      </c>
      <c r="B34" s="3" t="s">
        <v>368</v>
      </c>
      <c r="C34" s="3">
        <v>0</v>
      </c>
      <c r="D34" s="3">
        <v>0</v>
      </c>
      <c r="E34" s="3" t="s">
        <v>363</v>
      </c>
      <c r="F34" s="3" t="s">
        <v>367</v>
      </c>
    </row>
    <row r="35" spans="1:6" s="3" customFormat="1" x14ac:dyDescent="0.25">
      <c r="A35" s="3">
        <v>32</v>
      </c>
      <c r="B35" s="3" t="s">
        <v>368</v>
      </c>
      <c r="C35" s="3">
        <v>0</v>
      </c>
      <c r="D35" s="3">
        <v>0</v>
      </c>
      <c r="E35" s="3" t="s">
        <v>363</v>
      </c>
      <c r="F35" s="3" t="s">
        <v>367</v>
      </c>
    </row>
    <row r="36" spans="1:6" s="3" customFormat="1" x14ac:dyDescent="0.25">
      <c r="A36" s="3">
        <v>33</v>
      </c>
      <c r="B36" s="3" t="s">
        <v>368</v>
      </c>
      <c r="C36" s="3">
        <v>0</v>
      </c>
      <c r="D36" s="3">
        <v>0</v>
      </c>
      <c r="E36" s="3" t="s">
        <v>363</v>
      </c>
      <c r="F36" s="3" t="s">
        <v>367</v>
      </c>
    </row>
    <row r="37" spans="1:6" s="3" customFormat="1" x14ac:dyDescent="0.25">
      <c r="A37" s="3">
        <v>34</v>
      </c>
      <c r="B37" s="3" t="s">
        <v>368</v>
      </c>
      <c r="C37" s="3">
        <v>0</v>
      </c>
      <c r="D37" s="3">
        <v>0</v>
      </c>
      <c r="E37" s="3" t="s">
        <v>363</v>
      </c>
      <c r="F37" s="3" t="s">
        <v>367</v>
      </c>
    </row>
    <row r="38" spans="1:6" s="3" customFormat="1" x14ac:dyDescent="0.25">
      <c r="A38" s="3">
        <v>35</v>
      </c>
      <c r="B38" s="3" t="s">
        <v>368</v>
      </c>
      <c r="C38" s="3">
        <v>0</v>
      </c>
      <c r="D38" s="3">
        <v>0</v>
      </c>
      <c r="E38" s="3" t="s">
        <v>363</v>
      </c>
      <c r="F38" s="3" t="s">
        <v>367</v>
      </c>
    </row>
    <row r="39" spans="1:6" s="3" customFormat="1" x14ac:dyDescent="0.25">
      <c r="A39" s="3">
        <v>36</v>
      </c>
      <c r="B39" s="3" t="s">
        <v>368</v>
      </c>
      <c r="C39" s="3">
        <v>0</v>
      </c>
      <c r="D39" s="3">
        <v>0</v>
      </c>
      <c r="E39" s="3" t="s">
        <v>363</v>
      </c>
      <c r="F39" s="3" t="s">
        <v>367</v>
      </c>
    </row>
    <row r="40" spans="1:6" s="3" customFormat="1" x14ac:dyDescent="0.25">
      <c r="A40" s="3">
        <v>37</v>
      </c>
      <c r="B40" s="3" t="s">
        <v>368</v>
      </c>
      <c r="C40" s="3">
        <v>0</v>
      </c>
      <c r="D40" s="3">
        <v>0</v>
      </c>
      <c r="E40" s="3" t="s">
        <v>363</v>
      </c>
      <c r="F40" s="3" t="s">
        <v>367</v>
      </c>
    </row>
    <row r="41" spans="1:6" s="3" customFormat="1" x14ac:dyDescent="0.25">
      <c r="A41" s="3">
        <v>38</v>
      </c>
      <c r="B41" s="3" t="s">
        <v>368</v>
      </c>
      <c r="C41" s="3">
        <v>0</v>
      </c>
      <c r="D41" s="3">
        <v>0</v>
      </c>
      <c r="E41" s="3" t="s">
        <v>363</v>
      </c>
      <c r="F41" s="3" t="s">
        <v>367</v>
      </c>
    </row>
    <row r="42" spans="1:6" s="3" customFormat="1" x14ac:dyDescent="0.25">
      <c r="A42" s="3">
        <v>39</v>
      </c>
      <c r="B42" s="3" t="s">
        <v>368</v>
      </c>
      <c r="C42" s="3">
        <v>0</v>
      </c>
      <c r="D42" s="3">
        <v>0</v>
      </c>
      <c r="E42" s="3" t="s">
        <v>363</v>
      </c>
      <c r="F42" s="3" t="s">
        <v>367</v>
      </c>
    </row>
    <row r="43" spans="1:6" s="3" customFormat="1" x14ac:dyDescent="0.25">
      <c r="A43" s="3">
        <v>40</v>
      </c>
      <c r="B43" s="3" t="s">
        <v>368</v>
      </c>
      <c r="C43" s="3">
        <v>0</v>
      </c>
      <c r="D43" s="3">
        <v>0</v>
      </c>
      <c r="E43" s="3" t="s">
        <v>363</v>
      </c>
      <c r="F43" s="3" t="s">
        <v>367</v>
      </c>
    </row>
    <row r="44" spans="1:6" s="3" customFormat="1" x14ac:dyDescent="0.25">
      <c r="A44" s="3">
        <v>41</v>
      </c>
      <c r="B44" s="3" t="s">
        <v>368</v>
      </c>
      <c r="C44" s="3">
        <v>0</v>
      </c>
      <c r="D44" s="3">
        <v>0</v>
      </c>
      <c r="E44" s="3" t="s">
        <v>363</v>
      </c>
      <c r="F44" s="3" t="s">
        <v>367</v>
      </c>
    </row>
    <row r="45" spans="1:6" s="3" customFormat="1" x14ac:dyDescent="0.25">
      <c r="A45" s="3">
        <v>42</v>
      </c>
      <c r="B45" s="3" t="s">
        <v>368</v>
      </c>
      <c r="C45" s="3">
        <v>0</v>
      </c>
      <c r="D45" s="3">
        <v>0</v>
      </c>
      <c r="E45" s="3" t="s">
        <v>363</v>
      </c>
      <c r="F45" s="3" t="s">
        <v>367</v>
      </c>
    </row>
    <row r="46" spans="1:6" s="3" customFormat="1" x14ac:dyDescent="0.25">
      <c r="A46" s="3">
        <v>43</v>
      </c>
      <c r="B46" s="3" t="s">
        <v>368</v>
      </c>
      <c r="C46" s="3">
        <v>0</v>
      </c>
      <c r="D46" s="3">
        <v>0</v>
      </c>
      <c r="E46" s="3" t="s">
        <v>363</v>
      </c>
      <c r="F46" s="3" t="s">
        <v>367</v>
      </c>
    </row>
    <row r="47" spans="1:6" s="3" customFormat="1" x14ac:dyDescent="0.25">
      <c r="A47" s="3">
        <v>44</v>
      </c>
      <c r="B47" s="3" t="s">
        <v>368</v>
      </c>
      <c r="C47" s="3">
        <v>0</v>
      </c>
      <c r="D47" s="3">
        <v>0</v>
      </c>
      <c r="E47" s="3" t="s">
        <v>363</v>
      </c>
      <c r="F47" s="3" t="s">
        <v>367</v>
      </c>
    </row>
    <row r="48" spans="1:6" s="3" customFormat="1" x14ac:dyDescent="0.25">
      <c r="A48" s="3">
        <v>45</v>
      </c>
      <c r="B48" s="3" t="s">
        <v>368</v>
      </c>
      <c r="C48" s="3">
        <v>0</v>
      </c>
      <c r="D48" s="3">
        <v>0</v>
      </c>
      <c r="E48" s="3" t="s">
        <v>363</v>
      </c>
      <c r="F48" s="3" t="s">
        <v>367</v>
      </c>
    </row>
    <row r="49" spans="1:6" s="3" customFormat="1" x14ac:dyDescent="0.25">
      <c r="A49" s="3">
        <v>46</v>
      </c>
      <c r="B49" s="3" t="s">
        <v>368</v>
      </c>
      <c r="C49" s="3">
        <v>0</v>
      </c>
      <c r="D49" s="3">
        <v>0</v>
      </c>
      <c r="E49" s="3" t="s">
        <v>363</v>
      </c>
      <c r="F49" s="3" t="s">
        <v>367</v>
      </c>
    </row>
    <row r="50" spans="1:6" s="3" customFormat="1" x14ac:dyDescent="0.25">
      <c r="A50" s="3">
        <v>47</v>
      </c>
      <c r="B50" s="3" t="s">
        <v>368</v>
      </c>
      <c r="C50" s="3">
        <v>0</v>
      </c>
      <c r="D50" s="3">
        <v>0</v>
      </c>
      <c r="E50" s="3" t="s">
        <v>363</v>
      </c>
      <c r="F50" s="3" t="s">
        <v>367</v>
      </c>
    </row>
    <row r="51" spans="1:6" s="3" customFormat="1" x14ac:dyDescent="0.25">
      <c r="A51" s="3">
        <v>48</v>
      </c>
      <c r="B51" s="3" t="s">
        <v>368</v>
      </c>
      <c r="C51" s="3">
        <v>0</v>
      </c>
      <c r="D51" s="3">
        <v>0</v>
      </c>
      <c r="E51" s="3" t="s">
        <v>363</v>
      </c>
      <c r="F51" s="3" t="s">
        <v>367</v>
      </c>
    </row>
    <row r="52" spans="1:6" s="3" customFormat="1" x14ac:dyDescent="0.25">
      <c r="A52" s="3">
        <v>49</v>
      </c>
      <c r="B52" s="3" t="s">
        <v>368</v>
      </c>
      <c r="C52" s="3">
        <v>0</v>
      </c>
      <c r="D52" s="3">
        <v>0</v>
      </c>
      <c r="E52" s="3" t="s">
        <v>363</v>
      </c>
      <c r="F52" s="3" t="s">
        <v>367</v>
      </c>
    </row>
    <row r="53" spans="1:6" s="3" customFormat="1" x14ac:dyDescent="0.25">
      <c r="A53" s="3">
        <v>50</v>
      </c>
      <c r="B53" s="3" t="s">
        <v>368</v>
      </c>
      <c r="C53" s="3">
        <v>0</v>
      </c>
      <c r="D53" s="3">
        <v>0</v>
      </c>
      <c r="E53" s="3" t="s">
        <v>363</v>
      </c>
      <c r="F53" s="3" t="s">
        <v>367</v>
      </c>
    </row>
    <row r="54" spans="1:6" s="3" customFormat="1" x14ac:dyDescent="0.25">
      <c r="A54" s="3">
        <v>51</v>
      </c>
      <c r="B54" s="3" t="s">
        <v>368</v>
      </c>
      <c r="C54" s="3">
        <v>0</v>
      </c>
      <c r="D54" s="3">
        <v>0</v>
      </c>
      <c r="E54" s="3" t="s">
        <v>363</v>
      </c>
      <c r="F54" s="3" t="s">
        <v>367</v>
      </c>
    </row>
    <row r="55" spans="1:6" s="3" customFormat="1" x14ac:dyDescent="0.25">
      <c r="A55" s="3">
        <v>52</v>
      </c>
      <c r="B55" s="3" t="s">
        <v>368</v>
      </c>
      <c r="C55" s="3">
        <v>0</v>
      </c>
      <c r="D55" s="3">
        <v>0</v>
      </c>
      <c r="E55" s="3" t="s">
        <v>363</v>
      </c>
      <c r="F55" s="3" t="s">
        <v>367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s="3" customFormat="1" x14ac:dyDescent="0.25">
      <c r="A4" s="3">
        <v>1</v>
      </c>
      <c r="B4" s="3" t="s">
        <v>368</v>
      </c>
      <c r="C4" s="3">
        <v>0</v>
      </c>
      <c r="D4" s="3">
        <v>0</v>
      </c>
      <c r="E4" s="3" t="s">
        <v>363</v>
      </c>
      <c r="F4" s="3" t="s">
        <v>367</v>
      </c>
    </row>
    <row r="5" spans="1:6" s="3" customFormat="1" x14ac:dyDescent="0.25">
      <c r="A5" s="3">
        <v>2</v>
      </c>
      <c r="B5" s="3" t="s">
        <v>368</v>
      </c>
      <c r="C5" s="3">
        <v>0</v>
      </c>
      <c r="D5" s="3">
        <v>0</v>
      </c>
      <c r="E5" s="3" t="s">
        <v>363</v>
      </c>
      <c r="F5" s="3" t="s">
        <v>367</v>
      </c>
    </row>
    <row r="6" spans="1:6" s="3" customFormat="1" x14ac:dyDescent="0.25">
      <c r="A6" s="3">
        <v>3</v>
      </c>
      <c r="B6" s="3" t="s">
        <v>368</v>
      </c>
      <c r="C6" s="3">
        <v>0</v>
      </c>
      <c r="D6" s="3">
        <v>0</v>
      </c>
      <c r="E6" s="3" t="s">
        <v>363</v>
      </c>
      <c r="F6" s="3" t="s">
        <v>367</v>
      </c>
    </row>
    <row r="7" spans="1:6" s="3" customFormat="1" x14ac:dyDescent="0.25">
      <c r="A7" s="3">
        <v>4</v>
      </c>
      <c r="B7" s="3" t="s">
        <v>368</v>
      </c>
      <c r="C7" s="3">
        <v>0</v>
      </c>
      <c r="D7" s="3">
        <v>0</v>
      </c>
      <c r="E7" s="3" t="s">
        <v>363</v>
      </c>
      <c r="F7" s="3" t="s">
        <v>367</v>
      </c>
    </row>
    <row r="8" spans="1:6" s="3" customFormat="1" x14ac:dyDescent="0.25">
      <c r="A8" s="3">
        <v>5</v>
      </c>
      <c r="B8" s="3" t="s">
        <v>368</v>
      </c>
      <c r="C8" s="3">
        <v>0</v>
      </c>
      <c r="D8" s="3">
        <v>0</v>
      </c>
      <c r="E8" s="3" t="s">
        <v>363</v>
      </c>
      <c r="F8" s="3" t="s">
        <v>367</v>
      </c>
    </row>
    <row r="9" spans="1:6" s="3" customFormat="1" x14ac:dyDescent="0.25">
      <c r="A9" s="3">
        <v>6</v>
      </c>
      <c r="B9" s="3" t="s">
        <v>368</v>
      </c>
      <c r="C9" s="3">
        <v>0</v>
      </c>
      <c r="D9" s="3">
        <v>0</v>
      </c>
      <c r="E9" s="3" t="s">
        <v>363</v>
      </c>
      <c r="F9" s="3" t="s">
        <v>367</v>
      </c>
    </row>
    <row r="10" spans="1:6" s="3" customFormat="1" x14ac:dyDescent="0.25">
      <c r="A10" s="3">
        <v>7</v>
      </c>
      <c r="B10" s="3" t="s">
        <v>368</v>
      </c>
      <c r="C10" s="3">
        <v>0</v>
      </c>
      <c r="D10" s="3">
        <v>0</v>
      </c>
      <c r="E10" s="3" t="s">
        <v>363</v>
      </c>
      <c r="F10" s="3" t="s">
        <v>367</v>
      </c>
    </row>
    <row r="11" spans="1:6" s="3" customFormat="1" x14ac:dyDescent="0.25">
      <c r="A11" s="3">
        <v>8</v>
      </c>
      <c r="B11" s="3" t="s">
        <v>368</v>
      </c>
      <c r="C11" s="3">
        <v>0</v>
      </c>
      <c r="D11" s="3">
        <v>0</v>
      </c>
      <c r="E11" s="3" t="s">
        <v>363</v>
      </c>
      <c r="F11" s="3" t="s">
        <v>367</v>
      </c>
    </row>
    <row r="12" spans="1:6" s="3" customFormat="1" x14ac:dyDescent="0.25">
      <c r="A12" s="3">
        <v>9</v>
      </c>
      <c r="B12" s="3" t="s">
        <v>368</v>
      </c>
      <c r="C12" s="3">
        <v>0</v>
      </c>
      <c r="D12" s="3">
        <v>0</v>
      </c>
      <c r="E12" s="3" t="s">
        <v>363</v>
      </c>
      <c r="F12" s="3" t="s">
        <v>367</v>
      </c>
    </row>
    <row r="13" spans="1:6" s="3" customFormat="1" x14ac:dyDescent="0.25">
      <c r="A13" s="3">
        <v>10</v>
      </c>
      <c r="B13" s="3" t="s">
        <v>368</v>
      </c>
      <c r="C13" s="3">
        <v>0</v>
      </c>
      <c r="D13" s="3">
        <v>0</v>
      </c>
      <c r="E13" s="3" t="s">
        <v>363</v>
      </c>
      <c r="F13" s="3" t="s">
        <v>367</v>
      </c>
    </row>
    <row r="14" spans="1:6" s="3" customFormat="1" x14ac:dyDescent="0.25">
      <c r="A14" s="3">
        <v>11</v>
      </c>
      <c r="B14" s="3" t="s">
        <v>368</v>
      </c>
      <c r="C14" s="3">
        <v>0</v>
      </c>
      <c r="D14" s="3">
        <v>0</v>
      </c>
      <c r="E14" s="3" t="s">
        <v>363</v>
      </c>
      <c r="F14" s="3" t="s">
        <v>367</v>
      </c>
    </row>
    <row r="15" spans="1:6" s="3" customFormat="1" x14ac:dyDescent="0.25">
      <c r="A15" s="3">
        <v>12</v>
      </c>
      <c r="B15" s="3" t="s">
        <v>368</v>
      </c>
      <c r="C15" s="3">
        <v>0</v>
      </c>
      <c r="D15" s="3">
        <v>0</v>
      </c>
      <c r="E15" s="3" t="s">
        <v>363</v>
      </c>
      <c r="F15" s="3" t="s">
        <v>367</v>
      </c>
    </row>
    <row r="16" spans="1:6" s="3" customFormat="1" x14ac:dyDescent="0.25">
      <c r="A16" s="3">
        <v>13</v>
      </c>
      <c r="B16" s="3" t="s">
        <v>368</v>
      </c>
      <c r="C16" s="3">
        <v>0</v>
      </c>
      <c r="D16" s="3">
        <v>0</v>
      </c>
      <c r="E16" s="3" t="s">
        <v>363</v>
      </c>
      <c r="F16" s="3" t="s">
        <v>367</v>
      </c>
    </row>
    <row r="17" spans="1:6" s="3" customFormat="1" x14ac:dyDescent="0.25">
      <c r="A17" s="3">
        <v>14</v>
      </c>
      <c r="B17" s="3" t="s">
        <v>368</v>
      </c>
      <c r="C17" s="3">
        <v>0</v>
      </c>
      <c r="D17" s="3">
        <v>0</v>
      </c>
      <c r="E17" s="3" t="s">
        <v>363</v>
      </c>
      <c r="F17" s="3" t="s">
        <v>367</v>
      </c>
    </row>
    <row r="18" spans="1:6" s="3" customFormat="1" x14ac:dyDescent="0.25">
      <c r="A18" s="3">
        <v>15</v>
      </c>
      <c r="B18" s="3" t="s">
        <v>368</v>
      </c>
      <c r="C18" s="3">
        <v>0</v>
      </c>
      <c r="D18" s="3">
        <v>0</v>
      </c>
      <c r="E18" s="3" t="s">
        <v>363</v>
      </c>
      <c r="F18" s="3" t="s">
        <v>367</v>
      </c>
    </row>
    <row r="19" spans="1:6" s="3" customFormat="1" x14ac:dyDescent="0.25">
      <c r="A19" s="3">
        <v>16</v>
      </c>
      <c r="B19" s="3" t="s">
        <v>368</v>
      </c>
      <c r="C19" s="3">
        <v>0</v>
      </c>
      <c r="D19" s="3">
        <v>0</v>
      </c>
      <c r="E19" s="3" t="s">
        <v>363</v>
      </c>
      <c r="F19" s="3" t="s">
        <v>367</v>
      </c>
    </row>
    <row r="20" spans="1:6" s="3" customFormat="1" x14ac:dyDescent="0.25">
      <c r="A20" s="3">
        <v>17</v>
      </c>
      <c r="B20" s="3" t="s">
        <v>368</v>
      </c>
      <c r="C20" s="3">
        <v>0</v>
      </c>
      <c r="D20" s="3">
        <v>0</v>
      </c>
      <c r="E20" s="3" t="s">
        <v>363</v>
      </c>
      <c r="F20" s="3" t="s">
        <v>367</v>
      </c>
    </row>
    <row r="21" spans="1:6" s="3" customFormat="1" x14ac:dyDescent="0.25">
      <c r="A21" s="3">
        <v>18</v>
      </c>
      <c r="B21" s="3" t="s">
        <v>368</v>
      </c>
      <c r="C21" s="3">
        <v>0</v>
      </c>
      <c r="D21" s="3">
        <v>0</v>
      </c>
      <c r="E21" s="3" t="s">
        <v>363</v>
      </c>
      <c r="F21" s="3" t="s">
        <v>367</v>
      </c>
    </row>
    <row r="22" spans="1:6" s="3" customFormat="1" x14ac:dyDescent="0.25">
      <c r="A22" s="3">
        <v>19</v>
      </c>
      <c r="B22" s="3" t="s">
        <v>368</v>
      </c>
      <c r="C22" s="3">
        <v>0</v>
      </c>
      <c r="D22" s="3">
        <v>0</v>
      </c>
      <c r="E22" s="3" t="s">
        <v>363</v>
      </c>
      <c r="F22" s="3" t="s">
        <v>367</v>
      </c>
    </row>
    <row r="23" spans="1:6" s="3" customFormat="1" x14ac:dyDescent="0.25">
      <c r="A23" s="3">
        <v>20</v>
      </c>
      <c r="B23" s="3" t="s">
        <v>368</v>
      </c>
      <c r="C23" s="3">
        <v>0</v>
      </c>
      <c r="D23" s="3">
        <v>0</v>
      </c>
      <c r="E23" s="3" t="s">
        <v>363</v>
      </c>
      <c r="F23" s="3" t="s">
        <v>367</v>
      </c>
    </row>
    <row r="24" spans="1:6" s="3" customFormat="1" x14ac:dyDescent="0.25">
      <c r="A24" s="3">
        <v>21</v>
      </c>
      <c r="B24" s="3" t="s">
        <v>368</v>
      </c>
      <c r="C24" s="3">
        <v>0</v>
      </c>
      <c r="D24" s="3">
        <v>0</v>
      </c>
      <c r="E24" s="3" t="s">
        <v>363</v>
      </c>
      <c r="F24" s="3" t="s">
        <v>367</v>
      </c>
    </row>
    <row r="25" spans="1:6" s="3" customFormat="1" x14ac:dyDescent="0.25">
      <c r="A25" s="3">
        <v>22</v>
      </c>
      <c r="B25" s="3" t="s">
        <v>368</v>
      </c>
      <c r="C25" s="3">
        <v>0</v>
      </c>
      <c r="D25" s="3">
        <v>0</v>
      </c>
      <c r="E25" s="3" t="s">
        <v>363</v>
      </c>
      <c r="F25" s="3" t="s">
        <v>367</v>
      </c>
    </row>
    <row r="26" spans="1:6" s="3" customFormat="1" x14ac:dyDescent="0.25">
      <c r="A26" s="3">
        <v>23</v>
      </c>
      <c r="B26" s="3" t="s">
        <v>368</v>
      </c>
      <c r="C26" s="3">
        <v>0</v>
      </c>
      <c r="D26" s="3">
        <v>0</v>
      </c>
      <c r="E26" s="3" t="s">
        <v>363</v>
      </c>
      <c r="F26" s="3" t="s">
        <v>367</v>
      </c>
    </row>
    <row r="27" spans="1:6" s="3" customFormat="1" x14ac:dyDescent="0.25">
      <c r="A27" s="3">
        <v>24</v>
      </c>
      <c r="B27" s="3" t="s">
        <v>368</v>
      </c>
      <c r="C27" s="3">
        <v>0</v>
      </c>
      <c r="D27" s="3">
        <v>0</v>
      </c>
      <c r="E27" s="3" t="s">
        <v>363</v>
      </c>
      <c r="F27" s="3" t="s">
        <v>367</v>
      </c>
    </row>
    <row r="28" spans="1:6" s="3" customFormat="1" x14ac:dyDescent="0.25">
      <c r="A28" s="3">
        <v>25</v>
      </c>
      <c r="B28" s="3" t="s">
        <v>368</v>
      </c>
      <c r="C28" s="3">
        <v>0</v>
      </c>
      <c r="D28" s="3">
        <v>0</v>
      </c>
      <c r="E28" s="3" t="s">
        <v>363</v>
      </c>
      <c r="F28" s="3" t="s">
        <v>367</v>
      </c>
    </row>
    <row r="29" spans="1:6" s="3" customFormat="1" x14ac:dyDescent="0.25">
      <c r="A29" s="3">
        <v>26</v>
      </c>
      <c r="B29" s="3" t="s">
        <v>368</v>
      </c>
      <c r="C29" s="3">
        <v>0</v>
      </c>
      <c r="D29" s="3">
        <v>0</v>
      </c>
      <c r="E29" s="3" t="s">
        <v>363</v>
      </c>
      <c r="F29" s="3" t="s">
        <v>367</v>
      </c>
    </row>
    <row r="30" spans="1:6" s="3" customFormat="1" x14ac:dyDescent="0.25">
      <c r="A30" s="3">
        <v>27</v>
      </c>
      <c r="B30" s="3" t="s">
        <v>368</v>
      </c>
      <c r="C30" s="3">
        <v>0</v>
      </c>
      <c r="D30" s="3">
        <v>0</v>
      </c>
      <c r="E30" s="3" t="s">
        <v>363</v>
      </c>
      <c r="F30" s="3" t="s">
        <v>367</v>
      </c>
    </row>
    <row r="31" spans="1:6" s="3" customFormat="1" x14ac:dyDescent="0.25">
      <c r="A31" s="3">
        <v>28</v>
      </c>
      <c r="B31" s="3" t="s">
        <v>368</v>
      </c>
      <c r="C31" s="3">
        <v>0</v>
      </c>
      <c r="D31" s="3">
        <v>0</v>
      </c>
      <c r="E31" s="3" t="s">
        <v>363</v>
      </c>
      <c r="F31" s="3" t="s">
        <v>367</v>
      </c>
    </row>
    <row r="32" spans="1:6" s="3" customFormat="1" x14ac:dyDescent="0.25">
      <c r="A32" s="3">
        <v>29</v>
      </c>
      <c r="B32" s="3" t="s">
        <v>368</v>
      </c>
      <c r="C32" s="3">
        <v>0</v>
      </c>
      <c r="D32" s="3">
        <v>0</v>
      </c>
      <c r="E32" s="3" t="s">
        <v>363</v>
      </c>
      <c r="F32" s="3" t="s">
        <v>367</v>
      </c>
    </row>
    <row r="33" spans="1:6" s="3" customFormat="1" x14ac:dyDescent="0.25">
      <c r="A33" s="3">
        <v>30</v>
      </c>
      <c r="B33" s="3" t="s">
        <v>368</v>
      </c>
      <c r="C33" s="3">
        <v>0</v>
      </c>
      <c r="D33" s="3">
        <v>0</v>
      </c>
      <c r="E33" s="3" t="s">
        <v>363</v>
      </c>
      <c r="F33" s="3" t="s">
        <v>367</v>
      </c>
    </row>
    <row r="34" spans="1:6" s="3" customFormat="1" x14ac:dyDescent="0.25">
      <c r="A34" s="3">
        <v>31</v>
      </c>
      <c r="B34" s="3" t="s">
        <v>368</v>
      </c>
      <c r="C34" s="3">
        <v>0</v>
      </c>
      <c r="D34" s="3">
        <v>0</v>
      </c>
      <c r="E34" s="3" t="s">
        <v>363</v>
      </c>
      <c r="F34" s="3" t="s">
        <v>367</v>
      </c>
    </row>
    <row r="35" spans="1:6" s="3" customFormat="1" x14ac:dyDescent="0.25">
      <c r="A35" s="3">
        <v>32</v>
      </c>
      <c r="B35" s="3" t="s">
        <v>368</v>
      </c>
      <c r="C35" s="3">
        <v>0</v>
      </c>
      <c r="D35" s="3">
        <v>0</v>
      </c>
      <c r="E35" s="3" t="s">
        <v>363</v>
      </c>
      <c r="F35" s="3" t="s">
        <v>367</v>
      </c>
    </row>
    <row r="36" spans="1:6" s="3" customFormat="1" x14ac:dyDescent="0.25">
      <c r="A36" s="3">
        <v>33</v>
      </c>
      <c r="B36" s="3" t="s">
        <v>368</v>
      </c>
      <c r="C36" s="3">
        <v>0</v>
      </c>
      <c r="D36" s="3">
        <v>0</v>
      </c>
      <c r="E36" s="3" t="s">
        <v>363</v>
      </c>
      <c r="F36" s="3" t="s">
        <v>367</v>
      </c>
    </row>
    <row r="37" spans="1:6" s="3" customFormat="1" x14ac:dyDescent="0.25">
      <c r="A37" s="3">
        <v>34</v>
      </c>
      <c r="B37" s="3" t="s">
        <v>368</v>
      </c>
      <c r="C37" s="3">
        <v>0</v>
      </c>
      <c r="D37" s="3">
        <v>0</v>
      </c>
      <c r="E37" s="3" t="s">
        <v>363</v>
      </c>
      <c r="F37" s="3" t="s">
        <v>367</v>
      </c>
    </row>
    <row r="38" spans="1:6" s="3" customFormat="1" x14ac:dyDescent="0.25">
      <c r="A38" s="3">
        <v>35</v>
      </c>
      <c r="B38" s="3" t="s">
        <v>368</v>
      </c>
      <c r="C38" s="3">
        <v>0</v>
      </c>
      <c r="D38" s="3">
        <v>0</v>
      </c>
      <c r="E38" s="3" t="s">
        <v>363</v>
      </c>
      <c r="F38" s="3" t="s">
        <v>367</v>
      </c>
    </row>
    <row r="39" spans="1:6" s="3" customFormat="1" x14ac:dyDescent="0.25">
      <c r="A39" s="3">
        <v>36</v>
      </c>
      <c r="B39" s="3" t="s">
        <v>368</v>
      </c>
      <c r="C39" s="3">
        <v>0</v>
      </c>
      <c r="D39" s="3">
        <v>0</v>
      </c>
      <c r="E39" s="3" t="s">
        <v>363</v>
      </c>
      <c r="F39" s="3" t="s">
        <v>367</v>
      </c>
    </row>
    <row r="40" spans="1:6" s="3" customFormat="1" x14ac:dyDescent="0.25">
      <c r="A40" s="3">
        <v>37</v>
      </c>
      <c r="B40" s="3" t="s">
        <v>368</v>
      </c>
      <c r="C40" s="3">
        <v>0</v>
      </c>
      <c r="D40" s="3">
        <v>0</v>
      </c>
      <c r="E40" s="3" t="s">
        <v>363</v>
      </c>
      <c r="F40" s="3" t="s">
        <v>367</v>
      </c>
    </row>
    <row r="41" spans="1:6" s="3" customFormat="1" x14ac:dyDescent="0.25">
      <c r="A41" s="3">
        <v>38</v>
      </c>
      <c r="B41" s="3" t="s">
        <v>368</v>
      </c>
      <c r="C41" s="3">
        <v>0</v>
      </c>
      <c r="D41" s="3">
        <v>0</v>
      </c>
      <c r="E41" s="3" t="s">
        <v>363</v>
      </c>
      <c r="F41" s="3" t="s">
        <v>367</v>
      </c>
    </row>
    <row r="42" spans="1:6" s="3" customFormat="1" x14ac:dyDescent="0.25">
      <c r="A42" s="3">
        <v>39</v>
      </c>
      <c r="B42" s="3" t="s">
        <v>368</v>
      </c>
      <c r="C42" s="3">
        <v>0</v>
      </c>
      <c r="D42" s="3">
        <v>0</v>
      </c>
      <c r="E42" s="3" t="s">
        <v>363</v>
      </c>
      <c r="F42" s="3" t="s">
        <v>367</v>
      </c>
    </row>
    <row r="43" spans="1:6" s="3" customFormat="1" x14ac:dyDescent="0.25">
      <c r="A43" s="3">
        <v>40</v>
      </c>
      <c r="B43" s="3" t="s">
        <v>368</v>
      </c>
      <c r="C43" s="3">
        <v>0</v>
      </c>
      <c r="D43" s="3">
        <v>0</v>
      </c>
      <c r="E43" s="3" t="s">
        <v>363</v>
      </c>
      <c r="F43" s="3" t="s">
        <v>367</v>
      </c>
    </row>
    <row r="44" spans="1:6" s="3" customFormat="1" x14ac:dyDescent="0.25">
      <c r="A44" s="3">
        <v>41</v>
      </c>
      <c r="B44" s="3" t="s">
        <v>368</v>
      </c>
      <c r="C44" s="3">
        <v>0</v>
      </c>
      <c r="D44" s="3">
        <v>0</v>
      </c>
      <c r="E44" s="3" t="s">
        <v>363</v>
      </c>
      <c r="F44" s="3" t="s">
        <v>367</v>
      </c>
    </row>
    <row r="45" spans="1:6" s="3" customFormat="1" x14ac:dyDescent="0.25">
      <c r="A45" s="3">
        <v>42</v>
      </c>
      <c r="B45" s="3" t="s">
        <v>368</v>
      </c>
      <c r="C45" s="3">
        <v>0</v>
      </c>
      <c r="D45" s="3">
        <v>0</v>
      </c>
      <c r="E45" s="3" t="s">
        <v>363</v>
      </c>
      <c r="F45" s="3" t="s">
        <v>367</v>
      </c>
    </row>
    <row r="46" spans="1:6" s="3" customFormat="1" x14ac:dyDescent="0.25">
      <c r="A46" s="3">
        <v>43</v>
      </c>
      <c r="B46" s="3" t="s">
        <v>368</v>
      </c>
      <c r="C46" s="3">
        <v>0</v>
      </c>
      <c r="D46" s="3">
        <v>0</v>
      </c>
      <c r="E46" s="3" t="s">
        <v>363</v>
      </c>
      <c r="F46" s="3" t="s">
        <v>367</v>
      </c>
    </row>
    <row r="47" spans="1:6" s="3" customFormat="1" x14ac:dyDescent="0.25">
      <c r="A47" s="3">
        <v>44</v>
      </c>
      <c r="B47" s="3" t="s">
        <v>368</v>
      </c>
      <c r="C47" s="3">
        <v>0</v>
      </c>
      <c r="D47" s="3">
        <v>0</v>
      </c>
      <c r="E47" s="3" t="s">
        <v>363</v>
      </c>
      <c r="F47" s="3" t="s">
        <v>367</v>
      </c>
    </row>
    <row r="48" spans="1:6" s="3" customFormat="1" x14ac:dyDescent="0.25">
      <c r="A48" s="3">
        <v>45</v>
      </c>
      <c r="B48" s="3" t="s">
        <v>368</v>
      </c>
      <c r="C48" s="3">
        <v>0</v>
      </c>
      <c r="D48" s="3">
        <v>0</v>
      </c>
      <c r="E48" s="3" t="s">
        <v>363</v>
      </c>
      <c r="F48" s="3" t="s">
        <v>367</v>
      </c>
    </row>
    <row r="49" spans="1:6" s="3" customFormat="1" x14ac:dyDescent="0.25">
      <c r="A49" s="3">
        <v>46</v>
      </c>
      <c r="B49" s="3" t="s">
        <v>368</v>
      </c>
      <c r="C49" s="3">
        <v>0</v>
      </c>
      <c r="D49" s="3">
        <v>0</v>
      </c>
      <c r="E49" s="3" t="s">
        <v>363</v>
      </c>
      <c r="F49" s="3" t="s">
        <v>367</v>
      </c>
    </row>
    <row r="50" spans="1:6" s="3" customFormat="1" x14ac:dyDescent="0.25">
      <c r="A50" s="3">
        <v>47</v>
      </c>
      <c r="B50" s="3" t="s">
        <v>368</v>
      </c>
      <c r="C50" s="3">
        <v>0</v>
      </c>
      <c r="D50" s="3">
        <v>0</v>
      </c>
      <c r="E50" s="3" t="s">
        <v>363</v>
      </c>
      <c r="F50" s="3" t="s">
        <v>367</v>
      </c>
    </row>
    <row r="51" spans="1:6" s="3" customFormat="1" x14ac:dyDescent="0.25">
      <c r="A51" s="3">
        <v>48</v>
      </c>
      <c r="B51" s="3" t="s">
        <v>368</v>
      </c>
      <c r="C51" s="3">
        <v>0</v>
      </c>
      <c r="D51" s="3">
        <v>0</v>
      </c>
      <c r="E51" s="3" t="s">
        <v>363</v>
      </c>
      <c r="F51" s="3" t="s">
        <v>367</v>
      </c>
    </row>
    <row r="52" spans="1:6" s="3" customFormat="1" x14ac:dyDescent="0.25">
      <c r="A52" s="3">
        <v>49</v>
      </c>
      <c r="B52" s="3" t="s">
        <v>368</v>
      </c>
      <c r="C52" s="3">
        <v>0</v>
      </c>
      <c r="D52" s="3">
        <v>0</v>
      </c>
      <c r="E52" s="3" t="s">
        <v>363</v>
      </c>
      <c r="F52" s="3" t="s">
        <v>367</v>
      </c>
    </row>
    <row r="53" spans="1:6" s="3" customFormat="1" x14ac:dyDescent="0.25">
      <c r="A53" s="3">
        <v>50</v>
      </c>
      <c r="B53" s="3" t="s">
        <v>368</v>
      </c>
      <c r="C53" s="3">
        <v>0</v>
      </c>
      <c r="D53" s="3">
        <v>0</v>
      </c>
      <c r="E53" s="3" t="s">
        <v>363</v>
      </c>
      <c r="F53" s="3" t="s">
        <v>367</v>
      </c>
    </row>
    <row r="54" spans="1:6" s="3" customFormat="1" x14ac:dyDescent="0.25">
      <c r="A54" s="3">
        <v>51</v>
      </c>
      <c r="B54" s="3" t="s">
        <v>368</v>
      </c>
      <c r="C54" s="3">
        <v>0</v>
      </c>
      <c r="D54" s="3">
        <v>0</v>
      </c>
      <c r="E54" s="3" t="s">
        <v>363</v>
      </c>
      <c r="F54" s="3" t="s">
        <v>367</v>
      </c>
    </row>
    <row r="55" spans="1:6" s="3" customFormat="1" x14ac:dyDescent="0.25">
      <c r="A55" s="3">
        <v>52</v>
      </c>
      <c r="B55" s="3" t="s">
        <v>368</v>
      </c>
      <c r="C55" s="3">
        <v>0</v>
      </c>
      <c r="D55" s="3">
        <v>0</v>
      </c>
      <c r="E55" s="3" t="s">
        <v>363</v>
      </c>
      <c r="F55" s="3" t="s">
        <v>367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opLeftCell="C135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s="3" customFormat="1" x14ac:dyDescent="0.25">
      <c r="A4" s="3">
        <v>1</v>
      </c>
      <c r="B4" s="3" t="s">
        <v>376</v>
      </c>
      <c r="C4" s="3">
        <v>0</v>
      </c>
      <c r="D4" s="3">
        <v>0</v>
      </c>
      <c r="E4" s="3" t="s">
        <v>363</v>
      </c>
      <c r="F4" s="3" t="s">
        <v>370</v>
      </c>
    </row>
    <row r="5" spans="1:6" s="3" customFormat="1" x14ac:dyDescent="0.25">
      <c r="A5" s="3">
        <v>1</v>
      </c>
      <c r="B5" s="3" t="s">
        <v>377</v>
      </c>
      <c r="C5" s="3">
        <v>0</v>
      </c>
      <c r="D5" s="3">
        <v>0</v>
      </c>
      <c r="E5" s="3" t="s">
        <v>363</v>
      </c>
      <c r="F5" s="3" t="s">
        <v>370</v>
      </c>
    </row>
    <row r="6" spans="1:6" s="3" customFormat="1" x14ac:dyDescent="0.25">
      <c r="A6" s="3">
        <v>1</v>
      </c>
      <c r="B6" s="3" t="s">
        <v>378</v>
      </c>
      <c r="C6" s="3">
        <v>0</v>
      </c>
      <c r="D6" s="3">
        <v>0</v>
      </c>
      <c r="E6" s="3" t="s">
        <v>363</v>
      </c>
      <c r="F6" s="3" t="s">
        <v>370</v>
      </c>
    </row>
    <row r="7" spans="1:6" s="3" customFormat="1" x14ac:dyDescent="0.25">
      <c r="A7" s="3">
        <v>2</v>
      </c>
      <c r="B7" s="3" t="s">
        <v>376</v>
      </c>
      <c r="C7" s="3">
        <v>0</v>
      </c>
      <c r="D7" s="3">
        <v>0</v>
      </c>
      <c r="E7" s="3" t="s">
        <v>363</v>
      </c>
      <c r="F7" s="3" t="s">
        <v>370</v>
      </c>
    </row>
    <row r="8" spans="1:6" s="3" customFormat="1" x14ac:dyDescent="0.25">
      <c r="A8" s="3">
        <v>2</v>
      </c>
      <c r="B8" s="3" t="s">
        <v>377</v>
      </c>
      <c r="C8" s="3">
        <v>0</v>
      </c>
      <c r="D8" s="3">
        <v>0</v>
      </c>
      <c r="E8" s="3" t="s">
        <v>363</v>
      </c>
      <c r="F8" s="3" t="s">
        <v>370</v>
      </c>
    </row>
    <row r="9" spans="1:6" s="3" customFormat="1" x14ac:dyDescent="0.25">
      <c r="A9" s="3">
        <v>2</v>
      </c>
      <c r="B9" s="3" t="s">
        <v>378</v>
      </c>
      <c r="C9" s="3">
        <v>0</v>
      </c>
      <c r="D9" s="3">
        <v>0</v>
      </c>
      <c r="E9" s="3" t="s">
        <v>363</v>
      </c>
      <c r="F9" s="3" t="s">
        <v>370</v>
      </c>
    </row>
    <row r="10" spans="1:6" s="3" customFormat="1" x14ac:dyDescent="0.25">
      <c r="A10" s="3">
        <v>3</v>
      </c>
      <c r="B10" s="3" t="s">
        <v>376</v>
      </c>
      <c r="C10" s="3">
        <v>0</v>
      </c>
      <c r="D10" s="3">
        <v>0</v>
      </c>
      <c r="E10" s="3" t="s">
        <v>363</v>
      </c>
      <c r="F10" s="3" t="s">
        <v>370</v>
      </c>
    </row>
    <row r="11" spans="1:6" s="3" customFormat="1" x14ac:dyDescent="0.25">
      <c r="A11" s="3">
        <v>3</v>
      </c>
      <c r="B11" s="3" t="s">
        <v>377</v>
      </c>
      <c r="C11" s="3">
        <v>0</v>
      </c>
      <c r="D11" s="3">
        <v>0</v>
      </c>
      <c r="E11" s="3" t="s">
        <v>363</v>
      </c>
      <c r="F11" s="3" t="s">
        <v>370</v>
      </c>
    </row>
    <row r="12" spans="1:6" s="3" customFormat="1" x14ac:dyDescent="0.25">
      <c r="A12" s="3">
        <v>3</v>
      </c>
      <c r="B12" s="3" t="s">
        <v>378</v>
      </c>
      <c r="C12" s="3">
        <v>0</v>
      </c>
      <c r="D12" s="3">
        <v>0</v>
      </c>
      <c r="E12" s="3" t="s">
        <v>363</v>
      </c>
      <c r="F12" s="3" t="s">
        <v>370</v>
      </c>
    </row>
    <row r="13" spans="1:6" s="3" customFormat="1" x14ac:dyDescent="0.25">
      <c r="A13" s="3">
        <v>4</v>
      </c>
      <c r="B13" s="3" t="s">
        <v>376</v>
      </c>
      <c r="C13" s="3">
        <v>0</v>
      </c>
      <c r="D13" s="3">
        <v>0</v>
      </c>
      <c r="E13" s="3" t="s">
        <v>363</v>
      </c>
      <c r="F13" s="3" t="s">
        <v>370</v>
      </c>
    </row>
    <row r="14" spans="1:6" s="3" customFormat="1" x14ac:dyDescent="0.25">
      <c r="A14" s="3">
        <v>4</v>
      </c>
      <c r="B14" s="3" t="s">
        <v>377</v>
      </c>
      <c r="C14" s="3">
        <v>0</v>
      </c>
      <c r="D14" s="3">
        <v>0</v>
      </c>
      <c r="E14" s="3" t="s">
        <v>363</v>
      </c>
      <c r="F14" s="3" t="s">
        <v>370</v>
      </c>
    </row>
    <row r="15" spans="1:6" s="3" customFormat="1" x14ac:dyDescent="0.25">
      <c r="A15" s="3">
        <v>4</v>
      </c>
      <c r="B15" s="3" t="s">
        <v>378</v>
      </c>
      <c r="C15" s="3">
        <v>0</v>
      </c>
      <c r="D15" s="3">
        <v>0</v>
      </c>
      <c r="E15" s="3" t="s">
        <v>363</v>
      </c>
      <c r="F15" s="3" t="s">
        <v>370</v>
      </c>
    </row>
    <row r="16" spans="1:6" s="3" customFormat="1" x14ac:dyDescent="0.25">
      <c r="A16" s="3">
        <v>5</v>
      </c>
      <c r="B16" s="3" t="s">
        <v>376</v>
      </c>
      <c r="C16" s="3">
        <v>0</v>
      </c>
      <c r="D16" s="3">
        <v>0</v>
      </c>
      <c r="E16" s="3" t="s">
        <v>363</v>
      </c>
      <c r="F16" s="3" t="s">
        <v>370</v>
      </c>
    </row>
    <row r="17" spans="1:6" s="3" customFormat="1" x14ac:dyDescent="0.25">
      <c r="A17" s="3">
        <v>5</v>
      </c>
      <c r="B17" s="3" t="s">
        <v>377</v>
      </c>
      <c r="C17" s="3">
        <v>0</v>
      </c>
      <c r="D17" s="3">
        <v>0</v>
      </c>
      <c r="E17" s="3" t="s">
        <v>363</v>
      </c>
      <c r="F17" s="3" t="s">
        <v>370</v>
      </c>
    </row>
    <row r="18" spans="1:6" s="3" customFormat="1" x14ac:dyDescent="0.25">
      <c r="A18" s="3">
        <v>5</v>
      </c>
      <c r="B18" s="3" t="s">
        <v>378</v>
      </c>
      <c r="C18" s="3">
        <v>0</v>
      </c>
      <c r="D18" s="3">
        <v>0</v>
      </c>
      <c r="E18" s="3" t="s">
        <v>363</v>
      </c>
      <c r="F18" s="3" t="s">
        <v>370</v>
      </c>
    </row>
    <row r="19" spans="1:6" s="3" customFormat="1" x14ac:dyDescent="0.25">
      <c r="A19" s="3">
        <v>6</v>
      </c>
      <c r="B19" s="3" t="s">
        <v>376</v>
      </c>
      <c r="C19" s="3">
        <v>0</v>
      </c>
      <c r="D19" s="3">
        <v>0</v>
      </c>
      <c r="E19" s="3" t="s">
        <v>363</v>
      </c>
      <c r="F19" s="3" t="s">
        <v>370</v>
      </c>
    </row>
    <row r="20" spans="1:6" s="3" customFormat="1" x14ac:dyDescent="0.25">
      <c r="A20" s="3">
        <v>6</v>
      </c>
      <c r="B20" s="3" t="s">
        <v>377</v>
      </c>
      <c r="C20" s="3">
        <v>0</v>
      </c>
      <c r="D20" s="3">
        <v>0</v>
      </c>
      <c r="E20" s="3" t="s">
        <v>363</v>
      </c>
      <c r="F20" s="3" t="s">
        <v>370</v>
      </c>
    </row>
    <row r="21" spans="1:6" s="3" customFormat="1" x14ac:dyDescent="0.25">
      <c r="A21" s="3">
        <v>6</v>
      </c>
      <c r="B21" s="3" t="s">
        <v>378</v>
      </c>
      <c r="C21" s="3">
        <v>0</v>
      </c>
      <c r="D21" s="3">
        <v>0</v>
      </c>
      <c r="E21" s="3" t="s">
        <v>363</v>
      </c>
      <c r="F21" s="3" t="s">
        <v>370</v>
      </c>
    </row>
    <row r="22" spans="1:6" s="3" customFormat="1" x14ac:dyDescent="0.25">
      <c r="A22" s="3">
        <v>7</v>
      </c>
      <c r="B22" s="3" t="s">
        <v>376</v>
      </c>
      <c r="C22" s="3">
        <v>0</v>
      </c>
      <c r="D22" s="3">
        <v>0</v>
      </c>
      <c r="E22" s="3" t="s">
        <v>363</v>
      </c>
      <c r="F22" s="3" t="s">
        <v>370</v>
      </c>
    </row>
    <row r="23" spans="1:6" s="3" customFormat="1" x14ac:dyDescent="0.25">
      <c r="A23" s="3">
        <v>7</v>
      </c>
      <c r="B23" s="3" t="s">
        <v>377</v>
      </c>
      <c r="C23" s="3">
        <v>0</v>
      </c>
      <c r="D23" s="3">
        <v>0</v>
      </c>
      <c r="E23" s="3" t="s">
        <v>363</v>
      </c>
      <c r="F23" s="3" t="s">
        <v>370</v>
      </c>
    </row>
    <row r="24" spans="1:6" s="3" customFormat="1" x14ac:dyDescent="0.25">
      <c r="A24" s="3">
        <v>7</v>
      </c>
      <c r="B24" s="3" t="s">
        <v>378</v>
      </c>
      <c r="C24" s="3">
        <v>0</v>
      </c>
      <c r="D24" s="3">
        <v>0</v>
      </c>
      <c r="E24" s="3" t="s">
        <v>363</v>
      </c>
      <c r="F24" s="3" t="s">
        <v>370</v>
      </c>
    </row>
    <row r="25" spans="1:6" s="3" customFormat="1" x14ac:dyDescent="0.25">
      <c r="A25" s="3">
        <v>8</v>
      </c>
      <c r="B25" s="3" t="s">
        <v>376</v>
      </c>
      <c r="C25" s="3">
        <v>0</v>
      </c>
      <c r="D25" s="3">
        <v>0</v>
      </c>
      <c r="E25" s="3" t="s">
        <v>363</v>
      </c>
      <c r="F25" s="3" t="s">
        <v>370</v>
      </c>
    </row>
    <row r="26" spans="1:6" s="3" customFormat="1" x14ac:dyDescent="0.25">
      <c r="A26" s="3">
        <v>8</v>
      </c>
      <c r="B26" s="3" t="s">
        <v>377</v>
      </c>
      <c r="C26" s="3">
        <v>0</v>
      </c>
      <c r="D26" s="3">
        <v>0</v>
      </c>
      <c r="E26" s="3" t="s">
        <v>363</v>
      </c>
      <c r="F26" s="3" t="s">
        <v>370</v>
      </c>
    </row>
    <row r="27" spans="1:6" s="3" customFormat="1" x14ac:dyDescent="0.25">
      <c r="A27" s="3">
        <v>8</v>
      </c>
      <c r="B27" s="3" t="s">
        <v>378</v>
      </c>
      <c r="C27" s="3">
        <v>0</v>
      </c>
      <c r="D27" s="3">
        <v>0</v>
      </c>
      <c r="E27" s="3" t="s">
        <v>363</v>
      </c>
      <c r="F27" s="3" t="s">
        <v>370</v>
      </c>
    </row>
    <row r="28" spans="1:6" s="3" customFormat="1" x14ac:dyDescent="0.25">
      <c r="A28" s="3">
        <v>9</v>
      </c>
      <c r="B28" s="3" t="s">
        <v>376</v>
      </c>
      <c r="C28" s="3">
        <v>0</v>
      </c>
      <c r="D28" s="3">
        <v>0</v>
      </c>
      <c r="E28" s="3" t="s">
        <v>363</v>
      </c>
      <c r="F28" s="3" t="s">
        <v>370</v>
      </c>
    </row>
    <row r="29" spans="1:6" s="3" customFormat="1" x14ac:dyDescent="0.25">
      <c r="A29" s="3">
        <v>9</v>
      </c>
      <c r="B29" s="3" t="s">
        <v>377</v>
      </c>
      <c r="C29" s="3">
        <v>0</v>
      </c>
      <c r="D29" s="3">
        <v>0</v>
      </c>
      <c r="E29" s="3" t="s">
        <v>363</v>
      </c>
      <c r="F29" s="3" t="s">
        <v>370</v>
      </c>
    </row>
    <row r="30" spans="1:6" s="3" customFormat="1" x14ac:dyDescent="0.25">
      <c r="A30" s="3">
        <v>9</v>
      </c>
      <c r="B30" s="3" t="s">
        <v>378</v>
      </c>
      <c r="C30" s="3">
        <v>0</v>
      </c>
      <c r="D30" s="3">
        <v>0</v>
      </c>
      <c r="E30" s="3" t="s">
        <v>363</v>
      </c>
      <c r="F30" s="3" t="s">
        <v>370</v>
      </c>
    </row>
    <row r="31" spans="1:6" s="3" customFormat="1" x14ac:dyDescent="0.25">
      <c r="A31" s="3">
        <v>10</v>
      </c>
      <c r="B31" s="3" t="s">
        <v>376</v>
      </c>
      <c r="C31" s="3">
        <v>0</v>
      </c>
      <c r="D31" s="3">
        <v>0</v>
      </c>
      <c r="E31" s="3" t="s">
        <v>363</v>
      </c>
      <c r="F31" s="3" t="s">
        <v>370</v>
      </c>
    </row>
    <row r="32" spans="1:6" s="3" customFormat="1" x14ac:dyDescent="0.25">
      <c r="A32" s="3">
        <v>10</v>
      </c>
      <c r="B32" s="3" t="s">
        <v>377</v>
      </c>
      <c r="C32" s="3">
        <v>0</v>
      </c>
      <c r="D32" s="3">
        <v>0</v>
      </c>
      <c r="E32" s="3" t="s">
        <v>363</v>
      </c>
      <c r="F32" s="3" t="s">
        <v>370</v>
      </c>
    </row>
    <row r="33" spans="1:6" s="3" customFormat="1" x14ac:dyDescent="0.25">
      <c r="A33" s="3">
        <v>10</v>
      </c>
      <c r="B33" s="3" t="s">
        <v>378</v>
      </c>
      <c r="C33" s="3">
        <v>0</v>
      </c>
      <c r="D33" s="3">
        <v>0</v>
      </c>
      <c r="E33" s="3" t="s">
        <v>363</v>
      </c>
      <c r="F33" s="3" t="s">
        <v>370</v>
      </c>
    </row>
    <row r="34" spans="1:6" s="3" customFormat="1" x14ac:dyDescent="0.25">
      <c r="A34" s="3">
        <v>11</v>
      </c>
      <c r="B34" s="3" t="s">
        <v>376</v>
      </c>
      <c r="C34" s="3">
        <v>0</v>
      </c>
      <c r="D34" s="3">
        <v>0</v>
      </c>
      <c r="E34" s="3" t="s">
        <v>363</v>
      </c>
      <c r="F34" s="3" t="s">
        <v>370</v>
      </c>
    </row>
    <row r="35" spans="1:6" s="3" customFormat="1" x14ac:dyDescent="0.25">
      <c r="A35" s="3">
        <v>11</v>
      </c>
      <c r="B35" s="3" t="s">
        <v>377</v>
      </c>
      <c r="C35" s="3">
        <v>0</v>
      </c>
      <c r="D35" s="3">
        <v>0</v>
      </c>
      <c r="E35" s="3" t="s">
        <v>363</v>
      </c>
      <c r="F35" s="3" t="s">
        <v>370</v>
      </c>
    </row>
    <row r="36" spans="1:6" s="3" customFormat="1" x14ac:dyDescent="0.25">
      <c r="A36" s="3">
        <v>11</v>
      </c>
      <c r="B36" s="3" t="s">
        <v>378</v>
      </c>
      <c r="C36" s="3">
        <v>0</v>
      </c>
      <c r="D36" s="3">
        <v>0</v>
      </c>
      <c r="E36" s="3" t="s">
        <v>363</v>
      </c>
      <c r="F36" s="3" t="s">
        <v>370</v>
      </c>
    </row>
    <row r="37" spans="1:6" s="3" customFormat="1" x14ac:dyDescent="0.25">
      <c r="A37" s="3">
        <v>12</v>
      </c>
      <c r="B37" s="3" t="s">
        <v>376</v>
      </c>
      <c r="C37" s="3">
        <v>0</v>
      </c>
      <c r="D37" s="3">
        <v>0</v>
      </c>
      <c r="E37" s="3" t="s">
        <v>363</v>
      </c>
      <c r="F37" s="3" t="s">
        <v>370</v>
      </c>
    </row>
    <row r="38" spans="1:6" s="3" customFormat="1" x14ac:dyDescent="0.25">
      <c r="A38" s="3">
        <v>12</v>
      </c>
      <c r="B38" s="3" t="s">
        <v>377</v>
      </c>
      <c r="C38" s="3">
        <v>0</v>
      </c>
      <c r="D38" s="3">
        <v>0</v>
      </c>
      <c r="E38" s="3" t="s">
        <v>363</v>
      </c>
      <c r="F38" s="3" t="s">
        <v>370</v>
      </c>
    </row>
    <row r="39" spans="1:6" s="3" customFormat="1" x14ac:dyDescent="0.25">
      <c r="A39" s="3">
        <v>12</v>
      </c>
      <c r="B39" s="3" t="s">
        <v>378</v>
      </c>
      <c r="C39" s="3">
        <v>0</v>
      </c>
      <c r="D39" s="3">
        <v>0</v>
      </c>
      <c r="E39" s="3" t="s">
        <v>363</v>
      </c>
      <c r="F39" s="3" t="s">
        <v>370</v>
      </c>
    </row>
    <row r="40" spans="1:6" s="3" customFormat="1" x14ac:dyDescent="0.25">
      <c r="A40" s="3">
        <v>13</v>
      </c>
      <c r="B40" s="3" t="s">
        <v>376</v>
      </c>
      <c r="C40" s="3">
        <v>0</v>
      </c>
      <c r="D40" s="3">
        <v>0</v>
      </c>
      <c r="E40" s="3" t="s">
        <v>363</v>
      </c>
      <c r="F40" s="3" t="s">
        <v>370</v>
      </c>
    </row>
    <row r="41" spans="1:6" s="3" customFormat="1" x14ac:dyDescent="0.25">
      <c r="A41" s="3">
        <v>13</v>
      </c>
      <c r="B41" s="3" t="s">
        <v>377</v>
      </c>
      <c r="C41" s="3">
        <v>0</v>
      </c>
      <c r="D41" s="3">
        <v>0</v>
      </c>
      <c r="E41" s="3" t="s">
        <v>363</v>
      </c>
      <c r="F41" s="3" t="s">
        <v>370</v>
      </c>
    </row>
    <row r="42" spans="1:6" s="3" customFormat="1" x14ac:dyDescent="0.25">
      <c r="A42" s="3">
        <v>13</v>
      </c>
      <c r="B42" s="3" t="s">
        <v>378</v>
      </c>
      <c r="C42" s="3">
        <v>0</v>
      </c>
      <c r="D42" s="3">
        <v>0</v>
      </c>
      <c r="E42" s="3" t="s">
        <v>363</v>
      </c>
      <c r="F42" s="3" t="s">
        <v>370</v>
      </c>
    </row>
    <row r="43" spans="1:6" s="3" customFormat="1" x14ac:dyDescent="0.25">
      <c r="A43" s="3">
        <v>14</v>
      </c>
      <c r="B43" s="3" t="s">
        <v>376</v>
      </c>
      <c r="C43" s="3">
        <v>0</v>
      </c>
      <c r="D43" s="3">
        <v>0</v>
      </c>
      <c r="E43" s="3" t="s">
        <v>363</v>
      </c>
      <c r="F43" s="3" t="s">
        <v>370</v>
      </c>
    </row>
    <row r="44" spans="1:6" s="3" customFormat="1" x14ac:dyDescent="0.25">
      <c r="A44" s="3">
        <v>14</v>
      </c>
      <c r="B44" s="3" t="s">
        <v>377</v>
      </c>
      <c r="C44" s="3">
        <v>0</v>
      </c>
      <c r="D44" s="3">
        <v>0</v>
      </c>
      <c r="E44" s="3" t="s">
        <v>363</v>
      </c>
      <c r="F44" s="3" t="s">
        <v>370</v>
      </c>
    </row>
    <row r="45" spans="1:6" s="3" customFormat="1" x14ac:dyDescent="0.25">
      <c r="A45" s="3">
        <v>14</v>
      </c>
      <c r="B45" s="3" t="s">
        <v>378</v>
      </c>
      <c r="C45" s="3">
        <v>0</v>
      </c>
      <c r="D45" s="3">
        <v>0</v>
      </c>
      <c r="E45" s="3" t="s">
        <v>363</v>
      </c>
      <c r="F45" s="3" t="s">
        <v>370</v>
      </c>
    </row>
    <row r="46" spans="1:6" s="3" customFormat="1" x14ac:dyDescent="0.25">
      <c r="A46" s="3">
        <v>15</v>
      </c>
      <c r="B46" s="3" t="s">
        <v>376</v>
      </c>
      <c r="C46" s="3">
        <v>0</v>
      </c>
      <c r="D46" s="3">
        <v>0</v>
      </c>
      <c r="E46" s="3" t="s">
        <v>363</v>
      </c>
      <c r="F46" s="3" t="s">
        <v>370</v>
      </c>
    </row>
    <row r="47" spans="1:6" s="3" customFormat="1" x14ac:dyDescent="0.25">
      <c r="A47" s="3">
        <v>15</v>
      </c>
      <c r="B47" s="3" t="s">
        <v>377</v>
      </c>
      <c r="C47" s="3">
        <v>0</v>
      </c>
      <c r="D47" s="3">
        <v>0</v>
      </c>
      <c r="E47" s="3" t="s">
        <v>363</v>
      </c>
      <c r="F47" s="3" t="s">
        <v>370</v>
      </c>
    </row>
    <row r="48" spans="1:6" s="3" customFormat="1" x14ac:dyDescent="0.25">
      <c r="A48" s="3">
        <v>15</v>
      </c>
      <c r="B48" s="3" t="s">
        <v>378</v>
      </c>
      <c r="C48" s="3">
        <v>0</v>
      </c>
      <c r="D48" s="3">
        <v>0</v>
      </c>
      <c r="E48" s="3" t="s">
        <v>363</v>
      </c>
      <c r="F48" s="3" t="s">
        <v>370</v>
      </c>
    </row>
    <row r="49" spans="1:6" s="3" customFormat="1" x14ac:dyDescent="0.25">
      <c r="A49" s="3">
        <v>16</v>
      </c>
      <c r="B49" s="3" t="s">
        <v>376</v>
      </c>
      <c r="C49" s="3">
        <v>0</v>
      </c>
      <c r="D49" s="3">
        <v>0</v>
      </c>
      <c r="E49" s="3" t="s">
        <v>363</v>
      </c>
      <c r="F49" s="3" t="s">
        <v>370</v>
      </c>
    </row>
    <row r="50" spans="1:6" s="3" customFormat="1" x14ac:dyDescent="0.25">
      <c r="A50" s="3">
        <v>16</v>
      </c>
      <c r="B50" s="3" t="s">
        <v>377</v>
      </c>
      <c r="C50" s="3">
        <v>0</v>
      </c>
      <c r="D50" s="3">
        <v>0</v>
      </c>
      <c r="E50" s="3" t="s">
        <v>363</v>
      </c>
      <c r="F50" s="3" t="s">
        <v>370</v>
      </c>
    </row>
    <row r="51" spans="1:6" s="3" customFormat="1" x14ac:dyDescent="0.25">
      <c r="A51" s="3">
        <v>16</v>
      </c>
      <c r="B51" s="3" t="s">
        <v>378</v>
      </c>
      <c r="C51" s="3">
        <v>0</v>
      </c>
      <c r="D51" s="3">
        <v>0</v>
      </c>
      <c r="E51" s="3" t="s">
        <v>363</v>
      </c>
      <c r="F51" s="3" t="s">
        <v>370</v>
      </c>
    </row>
    <row r="52" spans="1:6" s="3" customFormat="1" x14ac:dyDescent="0.25">
      <c r="A52" s="3">
        <v>17</v>
      </c>
      <c r="B52" s="3" t="s">
        <v>376</v>
      </c>
      <c r="C52" s="3">
        <v>0</v>
      </c>
      <c r="D52" s="3">
        <v>0</v>
      </c>
      <c r="E52" s="3" t="s">
        <v>363</v>
      </c>
      <c r="F52" s="3" t="s">
        <v>370</v>
      </c>
    </row>
    <row r="53" spans="1:6" s="3" customFormat="1" x14ac:dyDescent="0.25">
      <c r="A53" s="3">
        <v>17</v>
      </c>
      <c r="B53" s="3" t="s">
        <v>377</v>
      </c>
      <c r="C53" s="3">
        <v>0</v>
      </c>
      <c r="D53" s="3">
        <v>0</v>
      </c>
      <c r="E53" s="3" t="s">
        <v>363</v>
      </c>
      <c r="F53" s="3" t="s">
        <v>370</v>
      </c>
    </row>
    <row r="54" spans="1:6" s="3" customFormat="1" x14ac:dyDescent="0.25">
      <c r="A54" s="3">
        <v>17</v>
      </c>
      <c r="B54" s="3" t="s">
        <v>378</v>
      </c>
      <c r="C54" s="3">
        <v>0</v>
      </c>
      <c r="D54" s="3">
        <v>0</v>
      </c>
      <c r="E54" s="3" t="s">
        <v>363</v>
      </c>
      <c r="F54" s="3" t="s">
        <v>370</v>
      </c>
    </row>
    <row r="55" spans="1:6" s="3" customFormat="1" x14ac:dyDescent="0.25">
      <c r="A55" s="3">
        <v>18</v>
      </c>
      <c r="B55" s="3" t="s">
        <v>376</v>
      </c>
      <c r="C55" s="3">
        <v>0</v>
      </c>
      <c r="D55" s="3">
        <v>0</v>
      </c>
      <c r="E55" s="3" t="s">
        <v>363</v>
      </c>
      <c r="F55" s="3" t="s">
        <v>370</v>
      </c>
    </row>
    <row r="56" spans="1:6" s="3" customFormat="1" x14ac:dyDescent="0.25">
      <c r="A56" s="3">
        <v>36</v>
      </c>
      <c r="B56" s="3" t="s">
        <v>376</v>
      </c>
      <c r="C56" s="3">
        <v>0</v>
      </c>
      <c r="D56" s="3">
        <v>0</v>
      </c>
      <c r="E56" s="3" t="s">
        <v>363</v>
      </c>
      <c r="F56" s="3" t="s">
        <v>370</v>
      </c>
    </row>
    <row r="57" spans="1:6" s="3" customFormat="1" x14ac:dyDescent="0.25">
      <c r="A57" s="3">
        <v>36</v>
      </c>
      <c r="B57" s="3" t="s">
        <v>377</v>
      </c>
      <c r="C57" s="3">
        <v>0</v>
      </c>
      <c r="D57" s="3">
        <v>0</v>
      </c>
      <c r="E57" s="3" t="s">
        <v>363</v>
      </c>
      <c r="F57" s="3" t="s">
        <v>370</v>
      </c>
    </row>
    <row r="58" spans="1:6" s="3" customFormat="1" x14ac:dyDescent="0.25">
      <c r="A58" s="3">
        <v>36</v>
      </c>
      <c r="B58" s="3" t="s">
        <v>378</v>
      </c>
      <c r="C58" s="3">
        <v>0</v>
      </c>
      <c r="D58" s="3">
        <v>0</v>
      </c>
      <c r="E58" s="3" t="s">
        <v>363</v>
      </c>
      <c r="F58" s="3" t="s">
        <v>370</v>
      </c>
    </row>
    <row r="59" spans="1:6" s="3" customFormat="1" x14ac:dyDescent="0.25">
      <c r="A59" s="3">
        <v>37</v>
      </c>
      <c r="B59" s="3" t="s">
        <v>376</v>
      </c>
      <c r="C59" s="3">
        <v>0</v>
      </c>
      <c r="D59" s="3">
        <v>0</v>
      </c>
      <c r="E59" s="3" t="s">
        <v>363</v>
      </c>
      <c r="F59" s="3" t="s">
        <v>370</v>
      </c>
    </row>
    <row r="60" spans="1:6" s="3" customFormat="1" x14ac:dyDescent="0.25">
      <c r="A60" s="3">
        <v>37</v>
      </c>
      <c r="B60" s="3" t="s">
        <v>377</v>
      </c>
      <c r="C60" s="3">
        <v>0</v>
      </c>
      <c r="D60" s="3">
        <v>0</v>
      </c>
      <c r="E60" s="3" t="s">
        <v>363</v>
      </c>
      <c r="F60" s="3" t="s">
        <v>370</v>
      </c>
    </row>
    <row r="61" spans="1:6" s="3" customFormat="1" x14ac:dyDescent="0.25">
      <c r="A61" s="3">
        <v>37</v>
      </c>
      <c r="B61" s="3" t="s">
        <v>378</v>
      </c>
      <c r="C61" s="3">
        <v>0</v>
      </c>
      <c r="D61" s="3">
        <v>0</v>
      </c>
      <c r="E61" s="3" t="s">
        <v>363</v>
      </c>
      <c r="F61" s="3" t="s">
        <v>370</v>
      </c>
    </row>
    <row r="62" spans="1:6" s="3" customFormat="1" x14ac:dyDescent="0.25">
      <c r="A62" s="3">
        <v>38</v>
      </c>
      <c r="B62" s="3" t="s">
        <v>376</v>
      </c>
      <c r="C62" s="3">
        <v>0</v>
      </c>
      <c r="D62" s="3">
        <v>0</v>
      </c>
      <c r="E62" s="3" t="s">
        <v>363</v>
      </c>
      <c r="F62" s="3" t="s">
        <v>370</v>
      </c>
    </row>
    <row r="63" spans="1:6" s="3" customFormat="1" x14ac:dyDescent="0.25">
      <c r="A63" s="3">
        <v>38</v>
      </c>
      <c r="B63" s="3" t="s">
        <v>377</v>
      </c>
      <c r="C63" s="9">
        <v>0</v>
      </c>
      <c r="D63" s="9">
        <v>0</v>
      </c>
      <c r="E63" s="3" t="s">
        <v>363</v>
      </c>
      <c r="F63" s="3" t="s">
        <v>370</v>
      </c>
    </row>
    <row r="64" spans="1:6" s="3" customFormat="1" x14ac:dyDescent="0.25">
      <c r="A64" s="3">
        <v>38</v>
      </c>
      <c r="B64" s="3" t="s">
        <v>378</v>
      </c>
      <c r="C64" s="3">
        <v>0</v>
      </c>
      <c r="D64" s="3">
        <v>0</v>
      </c>
      <c r="E64" s="3" t="s">
        <v>363</v>
      </c>
      <c r="F64" s="3" t="s">
        <v>370</v>
      </c>
    </row>
    <row r="65" spans="1:6" s="3" customFormat="1" x14ac:dyDescent="0.25">
      <c r="A65" s="3">
        <v>39</v>
      </c>
      <c r="B65" s="3" t="s">
        <v>376</v>
      </c>
      <c r="C65" s="3">
        <v>0</v>
      </c>
      <c r="D65" s="3">
        <v>0</v>
      </c>
      <c r="E65" s="3" t="s">
        <v>363</v>
      </c>
      <c r="F65" s="3" t="s">
        <v>370</v>
      </c>
    </row>
    <row r="66" spans="1:6" s="3" customFormat="1" x14ac:dyDescent="0.25">
      <c r="A66" s="3">
        <v>39</v>
      </c>
      <c r="B66" s="3" t="s">
        <v>377</v>
      </c>
      <c r="C66" s="9">
        <v>0</v>
      </c>
      <c r="D66" s="9">
        <v>0</v>
      </c>
      <c r="E66" s="3" t="s">
        <v>363</v>
      </c>
      <c r="F66" s="3" t="s">
        <v>370</v>
      </c>
    </row>
    <row r="67" spans="1:6" s="3" customFormat="1" x14ac:dyDescent="0.25">
      <c r="A67" s="3">
        <v>39</v>
      </c>
      <c r="B67" s="3" t="s">
        <v>378</v>
      </c>
      <c r="C67" s="3">
        <v>0</v>
      </c>
      <c r="D67" s="3">
        <v>0</v>
      </c>
      <c r="E67" s="3" t="s">
        <v>363</v>
      </c>
      <c r="F67" s="3" t="s">
        <v>370</v>
      </c>
    </row>
    <row r="68" spans="1:6" s="3" customFormat="1" x14ac:dyDescent="0.25">
      <c r="A68" s="3">
        <v>40</v>
      </c>
      <c r="B68" s="3" t="s">
        <v>376</v>
      </c>
      <c r="C68" s="3">
        <v>0</v>
      </c>
      <c r="D68" s="3">
        <v>0</v>
      </c>
      <c r="E68" s="3" t="s">
        <v>363</v>
      </c>
      <c r="F68" s="3" t="s">
        <v>370</v>
      </c>
    </row>
    <row r="69" spans="1:6" s="3" customFormat="1" x14ac:dyDescent="0.25">
      <c r="A69" s="3">
        <v>40</v>
      </c>
      <c r="B69" s="3" t="s">
        <v>377</v>
      </c>
      <c r="C69" s="3">
        <v>0</v>
      </c>
      <c r="D69" s="3">
        <v>0</v>
      </c>
      <c r="E69" s="3" t="s">
        <v>363</v>
      </c>
      <c r="F69" s="3" t="s">
        <v>370</v>
      </c>
    </row>
    <row r="70" spans="1:6" s="3" customFormat="1" x14ac:dyDescent="0.25">
      <c r="A70" s="3">
        <v>40</v>
      </c>
      <c r="B70" s="3" t="s">
        <v>378</v>
      </c>
      <c r="C70" s="3">
        <v>0</v>
      </c>
      <c r="D70" s="3">
        <v>0</v>
      </c>
      <c r="E70" s="3" t="s">
        <v>363</v>
      </c>
      <c r="F70" s="3" t="s">
        <v>370</v>
      </c>
    </row>
    <row r="71" spans="1:6" s="3" customFormat="1" x14ac:dyDescent="0.25">
      <c r="A71" s="3">
        <v>41</v>
      </c>
      <c r="B71" s="3" t="s">
        <v>376</v>
      </c>
      <c r="C71" s="3">
        <v>0</v>
      </c>
      <c r="D71" s="3">
        <v>0</v>
      </c>
      <c r="E71" s="3" t="s">
        <v>363</v>
      </c>
      <c r="F71" s="3" t="s">
        <v>370</v>
      </c>
    </row>
    <row r="72" spans="1:6" s="3" customFormat="1" x14ac:dyDescent="0.25">
      <c r="A72" s="3">
        <v>41</v>
      </c>
      <c r="B72" s="3" t="s">
        <v>377</v>
      </c>
      <c r="C72" s="3">
        <v>0</v>
      </c>
      <c r="D72" s="3">
        <v>0</v>
      </c>
      <c r="E72" s="3" t="s">
        <v>363</v>
      </c>
      <c r="F72" s="3" t="s">
        <v>370</v>
      </c>
    </row>
    <row r="73" spans="1:6" s="3" customFormat="1" x14ac:dyDescent="0.25">
      <c r="A73" s="3">
        <v>41</v>
      </c>
      <c r="B73" s="3" t="s">
        <v>378</v>
      </c>
      <c r="C73" s="3">
        <v>0</v>
      </c>
      <c r="D73" s="3">
        <v>0</v>
      </c>
      <c r="E73" s="3" t="s">
        <v>363</v>
      </c>
      <c r="F73" s="3" t="s">
        <v>370</v>
      </c>
    </row>
    <row r="74" spans="1:6" s="3" customFormat="1" x14ac:dyDescent="0.25">
      <c r="A74" s="3">
        <v>42</v>
      </c>
      <c r="B74" s="3" t="s">
        <v>376</v>
      </c>
      <c r="C74" s="3">
        <v>0</v>
      </c>
      <c r="D74" s="3">
        <v>0</v>
      </c>
      <c r="E74" s="3" t="s">
        <v>363</v>
      </c>
      <c r="F74" s="3" t="s">
        <v>370</v>
      </c>
    </row>
    <row r="75" spans="1:6" s="3" customFormat="1" x14ac:dyDescent="0.25">
      <c r="A75" s="3">
        <v>42</v>
      </c>
      <c r="B75" s="3" t="s">
        <v>377</v>
      </c>
      <c r="C75" s="9">
        <v>0</v>
      </c>
      <c r="D75" s="9">
        <v>0</v>
      </c>
      <c r="E75" s="3" t="s">
        <v>363</v>
      </c>
      <c r="F75" s="3" t="s">
        <v>370</v>
      </c>
    </row>
    <row r="76" spans="1:6" s="3" customFormat="1" x14ac:dyDescent="0.25">
      <c r="A76" s="3">
        <v>42</v>
      </c>
      <c r="B76" s="3" t="s">
        <v>378</v>
      </c>
      <c r="C76" s="3">
        <v>0</v>
      </c>
      <c r="D76" s="3">
        <v>0</v>
      </c>
      <c r="E76" s="3" t="s">
        <v>363</v>
      </c>
      <c r="F76" s="3" t="s">
        <v>370</v>
      </c>
    </row>
    <row r="77" spans="1:6" s="3" customFormat="1" x14ac:dyDescent="0.25">
      <c r="A77" s="3">
        <v>43</v>
      </c>
      <c r="B77" s="3" t="s">
        <v>376</v>
      </c>
      <c r="C77" s="3">
        <v>0</v>
      </c>
      <c r="D77" s="3">
        <v>0</v>
      </c>
      <c r="E77" s="3" t="s">
        <v>363</v>
      </c>
      <c r="F77" s="3" t="s">
        <v>370</v>
      </c>
    </row>
    <row r="78" spans="1:6" s="3" customFormat="1" x14ac:dyDescent="0.25">
      <c r="A78" s="3">
        <v>43</v>
      </c>
      <c r="B78" s="3" t="s">
        <v>377</v>
      </c>
      <c r="C78" s="3">
        <v>0</v>
      </c>
      <c r="D78" s="3">
        <v>0</v>
      </c>
      <c r="E78" s="3" t="s">
        <v>363</v>
      </c>
      <c r="F78" s="3" t="s">
        <v>370</v>
      </c>
    </row>
    <row r="79" spans="1:6" s="3" customFormat="1" x14ac:dyDescent="0.25">
      <c r="A79" s="3">
        <v>43</v>
      </c>
      <c r="B79" s="3" t="s">
        <v>378</v>
      </c>
      <c r="C79" s="3">
        <v>0</v>
      </c>
      <c r="D79" s="3">
        <v>0</v>
      </c>
      <c r="E79" s="3" t="s">
        <v>363</v>
      </c>
      <c r="F79" s="3" t="s">
        <v>370</v>
      </c>
    </row>
    <row r="80" spans="1:6" s="3" customFormat="1" x14ac:dyDescent="0.25">
      <c r="A80" s="3">
        <v>44</v>
      </c>
      <c r="B80" s="3" t="s">
        <v>376</v>
      </c>
      <c r="C80" s="3">
        <v>0</v>
      </c>
      <c r="D80" s="3">
        <v>0</v>
      </c>
      <c r="E80" s="3" t="s">
        <v>363</v>
      </c>
      <c r="F80" s="3" t="s">
        <v>370</v>
      </c>
    </row>
    <row r="81" spans="1:6" s="3" customFormat="1" x14ac:dyDescent="0.25">
      <c r="A81" s="3">
        <v>44</v>
      </c>
      <c r="B81" s="3" t="s">
        <v>377</v>
      </c>
      <c r="C81" s="9">
        <v>0</v>
      </c>
      <c r="D81" s="9">
        <v>0</v>
      </c>
      <c r="E81" s="3" t="s">
        <v>363</v>
      </c>
      <c r="F81" s="3" t="s">
        <v>370</v>
      </c>
    </row>
    <row r="82" spans="1:6" s="3" customFormat="1" x14ac:dyDescent="0.25">
      <c r="A82" s="3">
        <v>44</v>
      </c>
      <c r="B82" s="3" t="s">
        <v>378</v>
      </c>
      <c r="C82" s="3">
        <v>0</v>
      </c>
      <c r="D82" s="3">
        <v>0</v>
      </c>
      <c r="E82" s="3" t="s">
        <v>363</v>
      </c>
      <c r="F82" s="3" t="s">
        <v>370</v>
      </c>
    </row>
    <row r="83" spans="1:6" s="3" customFormat="1" x14ac:dyDescent="0.25">
      <c r="A83" s="3">
        <v>45</v>
      </c>
      <c r="B83" s="3" t="s">
        <v>376</v>
      </c>
      <c r="C83" s="3">
        <v>0</v>
      </c>
      <c r="D83" s="3">
        <v>0</v>
      </c>
      <c r="E83" s="3" t="s">
        <v>363</v>
      </c>
      <c r="F83" s="3" t="s">
        <v>370</v>
      </c>
    </row>
    <row r="84" spans="1:6" s="3" customFormat="1" x14ac:dyDescent="0.25">
      <c r="A84" s="3">
        <v>45</v>
      </c>
      <c r="B84" s="3" t="s">
        <v>377</v>
      </c>
      <c r="C84" s="3">
        <v>0</v>
      </c>
      <c r="D84" s="3">
        <v>0</v>
      </c>
      <c r="E84" s="3" t="s">
        <v>363</v>
      </c>
      <c r="F84" s="3" t="s">
        <v>370</v>
      </c>
    </row>
    <row r="85" spans="1:6" s="3" customFormat="1" x14ac:dyDescent="0.25">
      <c r="A85" s="3">
        <v>45</v>
      </c>
      <c r="B85" s="3" t="s">
        <v>378</v>
      </c>
      <c r="C85" s="3">
        <v>0</v>
      </c>
      <c r="D85" s="3">
        <v>0</v>
      </c>
      <c r="E85" s="3" t="s">
        <v>363</v>
      </c>
      <c r="F85" s="3" t="s">
        <v>370</v>
      </c>
    </row>
    <row r="86" spans="1:6" s="3" customFormat="1" x14ac:dyDescent="0.25">
      <c r="A86" s="3">
        <v>46</v>
      </c>
      <c r="B86" s="3" t="s">
        <v>376</v>
      </c>
      <c r="C86" s="3">
        <v>0</v>
      </c>
      <c r="D86" s="3">
        <v>0</v>
      </c>
      <c r="E86" s="3" t="s">
        <v>363</v>
      </c>
      <c r="F86" s="3" t="s">
        <v>370</v>
      </c>
    </row>
    <row r="87" spans="1:6" s="3" customFormat="1" x14ac:dyDescent="0.25">
      <c r="A87" s="3">
        <v>46</v>
      </c>
      <c r="B87" s="3" t="s">
        <v>377</v>
      </c>
      <c r="C87" s="3">
        <v>0</v>
      </c>
      <c r="D87" s="3">
        <v>0</v>
      </c>
      <c r="E87" s="3" t="s">
        <v>363</v>
      </c>
      <c r="F87" s="3" t="s">
        <v>370</v>
      </c>
    </row>
    <row r="88" spans="1:6" s="3" customFormat="1" x14ac:dyDescent="0.25">
      <c r="A88" s="3">
        <v>46</v>
      </c>
      <c r="B88" s="3" t="s">
        <v>378</v>
      </c>
      <c r="C88" s="3">
        <v>0</v>
      </c>
      <c r="D88" s="3">
        <v>0</v>
      </c>
      <c r="E88" s="3" t="s">
        <v>363</v>
      </c>
      <c r="F88" s="3" t="s">
        <v>370</v>
      </c>
    </row>
    <row r="89" spans="1:6" s="3" customFormat="1" x14ac:dyDescent="0.25">
      <c r="A89" s="3">
        <v>47</v>
      </c>
      <c r="B89" s="3" t="s">
        <v>376</v>
      </c>
      <c r="C89" s="3">
        <v>0</v>
      </c>
      <c r="D89" s="3">
        <v>0</v>
      </c>
      <c r="E89" s="3" t="s">
        <v>363</v>
      </c>
      <c r="F89" s="3" t="s">
        <v>370</v>
      </c>
    </row>
    <row r="90" spans="1:6" s="3" customFormat="1" x14ac:dyDescent="0.25">
      <c r="A90" s="3">
        <v>47</v>
      </c>
      <c r="B90" s="3" t="s">
        <v>377</v>
      </c>
      <c r="C90" s="3">
        <v>0</v>
      </c>
      <c r="D90" s="3">
        <v>0</v>
      </c>
      <c r="E90" s="3" t="s">
        <v>363</v>
      </c>
      <c r="F90" s="3" t="s">
        <v>370</v>
      </c>
    </row>
    <row r="91" spans="1:6" s="3" customFormat="1" x14ac:dyDescent="0.25">
      <c r="A91" s="3">
        <v>47</v>
      </c>
      <c r="B91" s="3" t="s">
        <v>378</v>
      </c>
      <c r="C91" s="3">
        <v>0</v>
      </c>
      <c r="D91" s="3">
        <v>0</v>
      </c>
      <c r="E91" s="3" t="s">
        <v>363</v>
      </c>
      <c r="F91" s="3" t="s">
        <v>370</v>
      </c>
    </row>
    <row r="92" spans="1:6" s="3" customFormat="1" x14ac:dyDescent="0.25">
      <c r="A92" s="3">
        <v>48</v>
      </c>
      <c r="B92" s="3" t="s">
        <v>376</v>
      </c>
      <c r="C92" s="3">
        <v>0</v>
      </c>
      <c r="D92" s="3">
        <v>0</v>
      </c>
      <c r="E92" s="3" t="s">
        <v>363</v>
      </c>
      <c r="F92" s="3" t="s">
        <v>370</v>
      </c>
    </row>
    <row r="93" spans="1:6" s="3" customFormat="1" x14ac:dyDescent="0.25">
      <c r="A93" s="3">
        <v>48</v>
      </c>
      <c r="B93" s="3" t="s">
        <v>377</v>
      </c>
      <c r="C93" s="9">
        <v>0</v>
      </c>
      <c r="D93" s="9">
        <v>0</v>
      </c>
      <c r="E93" s="3" t="s">
        <v>363</v>
      </c>
      <c r="F93" s="3" t="s">
        <v>370</v>
      </c>
    </row>
    <row r="94" spans="1:6" s="3" customFormat="1" x14ac:dyDescent="0.25">
      <c r="A94" s="3">
        <v>48</v>
      </c>
      <c r="B94" s="3" t="s">
        <v>378</v>
      </c>
      <c r="C94" s="3">
        <v>0</v>
      </c>
      <c r="D94" s="3">
        <v>0</v>
      </c>
      <c r="E94" s="3" t="s">
        <v>363</v>
      </c>
      <c r="F94" s="3" t="s">
        <v>370</v>
      </c>
    </row>
    <row r="95" spans="1:6" s="3" customFormat="1" x14ac:dyDescent="0.25">
      <c r="A95" s="3">
        <v>49</v>
      </c>
      <c r="B95" s="3" t="s">
        <v>376</v>
      </c>
      <c r="C95" s="3">
        <v>0</v>
      </c>
      <c r="D95" s="3">
        <v>0</v>
      </c>
      <c r="E95" s="3" t="s">
        <v>363</v>
      </c>
      <c r="F95" s="3" t="s">
        <v>370</v>
      </c>
    </row>
    <row r="96" spans="1:6" s="3" customFormat="1" x14ac:dyDescent="0.25">
      <c r="A96" s="3">
        <v>49</v>
      </c>
      <c r="B96" s="3" t="s">
        <v>377</v>
      </c>
      <c r="C96" s="9">
        <v>0</v>
      </c>
      <c r="D96" s="9">
        <v>0</v>
      </c>
      <c r="E96" s="3" t="s">
        <v>363</v>
      </c>
      <c r="F96" s="3" t="s">
        <v>370</v>
      </c>
    </row>
    <row r="97" spans="1:6" s="3" customFormat="1" x14ac:dyDescent="0.25">
      <c r="A97" s="3">
        <v>49</v>
      </c>
      <c r="B97" s="3" t="s">
        <v>378</v>
      </c>
      <c r="C97" s="3">
        <v>0</v>
      </c>
      <c r="D97" s="3">
        <v>0</v>
      </c>
      <c r="E97" s="3" t="s">
        <v>363</v>
      </c>
      <c r="F97" s="3" t="s">
        <v>370</v>
      </c>
    </row>
    <row r="98" spans="1:6" s="3" customFormat="1" x14ac:dyDescent="0.25">
      <c r="A98" s="3">
        <v>50</v>
      </c>
      <c r="B98" s="3" t="s">
        <v>376</v>
      </c>
      <c r="C98" s="3">
        <v>0</v>
      </c>
      <c r="D98" s="3">
        <v>0</v>
      </c>
      <c r="E98" s="3" t="s">
        <v>363</v>
      </c>
      <c r="F98" s="3" t="s">
        <v>370</v>
      </c>
    </row>
    <row r="99" spans="1:6" s="3" customFormat="1" x14ac:dyDescent="0.25">
      <c r="A99" s="3">
        <v>50</v>
      </c>
      <c r="B99" s="3" t="s">
        <v>377</v>
      </c>
      <c r="C99" s="3">
        <v>0</v>
      </c>
      <c r="D99" s="3">
        <v>0</v>
      </c>
      <c r="E99" s="3" t="s">
        <v>363</v>
      </c>
      <c r="F99" s="3" t="s">
        <v>370</v>
      </c>
    </row>
    <row r="100" spans="1:6" s="3" customFormat="1" x14ac:dyDescent="0.25">
      <c r="A100" s="3">
        <v>50</v>
      </c>
      <c r="B100" s="3" t="s">
        <v>378</v>
      </c>
      <c r="C100" s="3">
        <v>0</v>
      </c>
      <c r="D100" s="3">
        <v>0</v>
      </c>
      <c r="E100" s="3" t="s">
        <v>363</v>
      </c>
      <c r="F100" s="3" t="s">
        <v>370</v>
      </c>
    </row>
    <row r="101" spans="1:6" s="3" customFormat="1" x14ac:dyDescent="0.25">
      <c r="A101" s="3">
        <v>51</v>
      </c>
      <c r="B101" s="3" t="s">
        <v>376</v>
      </c>
      <c r="C101" s="3">
        <v>0</v>
      </c>
      <c r="D101" s="3">
        <v>0</v>
      </c>
      <c r="E101" s="3" t="s">
        <v>363</v>
      </c>
      <c r="F101" s="3" t="s">
        <v>370</v>
      </c>
    </row>
    <row r="102" spans="1:6" s="3" customFormat="1" x14ac:dyDescent="0.25">
      <c r="A102" s="3">
        <v>51</v>
      </c>
      <c r="B102" s="3" t="s">
        <v>377</v>
      </c>
      <c r="C102" s="3">
        <v>0</v>
      </c>
      <c r="D102" s="3">
        <v>0</v>
      </c>
      <c r="E102" s="3" t="s">
        <v>363</v>
      </c>
      <c r="F102" s="3" t="s">
        <v>370</v>
      </c>
    </row>
    <row r="103" spans="1:6" s="3" customFormat="1" x14ac:dyDescent="0.25">
      <c r="A103" s="3">
        <v>51</v>
      </c>
      <c r="B103" s="3" t="s">
        <v>378</v>
      </c>
      <c r="C103" s="3">
        <v>0</v>
      </c>
      <c r="D103" s="3">
        <v>0</v>
      </c>
      <c r="E103" s="3" t="s">
        <v>363</v>
      </c>
      <c r="F103" s="3" t="s">
        <v>370</v>
      </c>
    </row>
    <row r="104" spans="1:6" s="3" customFormat="1" x14ac:dyDescent="0.25">
      <c r="A104" s="3">
        <v>52</v>
      </c>
      <c r="B104" s="3" t="s">
        <v>376</v>
      </c>
      <c r="C104" s="3">
        <v>0</v>
      </c>
      <c r="D104" s="3">
        <v>0</v>
      </c>
      <c r="E104" s="3" t="s">
        <v>363</v>
      </c>
      <c r="F104" s="3" t="s">
        <v>370</v>
      </c>
    </row>
    <row r="105" spans="1:6" s="3" customFormat="1" x14ac:dyDescent="0.25">
      <c r="A105" s="3">
        <v>52</v>
      </c>
      <c r="B105" s="3" t="s">
        <v>377</v>
      </c>
      <c r="C105" s="3">
        <v>0</v>
      </c>
      <c r="D105" s="3">
        <v>0</v>
      </c>
      <c r="E105" s="3" t="s">
        <v>363</v>
      </c>
      <c r="F105" s="3" t="s">
        <v>370</v>
      </c>
    </row>
    <row r="106" spans="1:6" s="3" customFormat="1" x14ac:dyDescent="0.25">
      <c r="A106" s="3">
        <v>52</v>
      </c>
      <c r="B106" s="3" t="s">
        <v>378</v>
      </c>
      <c r="C106" s="3">
        <v>0</v>
      </c>
      <c r="D106" s="3">
        <v>0</v>
      </c>
      <c r="E106" s="3" t="s">
        <v>363</v>
      </c>
      <c r="F106" s="3" t="s">
        <v>370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s="3" customFormat="1" x14ac:dyDescent="0.25">
      <c r="A4" s="3">
        <v>1</v>
      </c>
      <c r="B4" s="3" t="s">
        <v>368</v>
      </c>
      <c r="C4" s="3">
        <v>0</v>
      </c>
      <c r="D4" s="3">
        <v>0</v>
      </c>
      <c r="E4" s="3" t="s">
        <v>363</v>
      </c>
      <c r="F4" s="3" t="s">
        <v>367</v>
      </c>
    </row>
    <row r="5" spans="1:6" s="3" customFormat="1" x14ac:dyDescent="0.25">
      <c r="A5" s="3">
        <v>2</v>
      </c>
      <c r="B5" s="3" t="s">
        <v>368</v>
      </c>
      <c r="C5" s="3">
        <v>0</v>
      </c>
      <c r="D5" s="3">
        <v>0</v>
      </c>
      <c r="E5" s="3" t="s">
        <v>363</v>
      </c>
      <c r="F5" s="3" t="s">
        <v>367</v>
      </c>
    </row>
    <row r="6" spans="1:6" s="3" customFormat="1" x14ac:dyDescent="0.25">
      <c r="A6" s="3">
        <v>3</v>
      </c>
      <c r="B6" s="3" t="s">
        <v>368</v>
      </c>
      <c r="C6" s="3">
        <v>0</v>
      </c>
      <c r="D6" s="3">
        <v>0</v>
      </c>
      <c r="E6" s="3" t="s">
        <v>363</v>
      </c>
      <c r="F6" s="3" t="s">
        <v>367</v>
      </c>
    </row>
    <row r="7" spans="1:6" s="3" customFormat="1" x14ac:dyDescent="0.25">
      <c r="A7" s="3">
        <v>4</v>
      </c>
      <c r="B7" s="3" t="s">
        <v>368</v>
      </c>
      <c r="C7" s="3">
        <v>0</v>
      </c>
      <c r="D7" s="3">
        <v>0</v>
      </c>
      <c r="E7" s="3" t="s">
        <v>363</v>
      </c>
      <c r="F7" s="3" t="s">
        <v>367</v>
      </c>
    </row>
    <row r="8" spans="1:6" s="3" customFormat="1" x14ac:dyDescent="0.25">
      <c r="A8" s="3">
        <v>5</v>
      </c>
      <c r="B8" s="3" t="s">
        <v>368</v>
      </c>
      <c r="C8" s="3">
        <v>0</v>
      </c>
      <c r="D8" s="3">
        <v>0</v>
      </c>
      <c r="E8" s="3" t="s">
        <v>363</v>
      </c>
      <c r="F8" s="3" t="s">
        <v>367</v>
      </c>
    </row>
    <row r="9" spans="1:6" s="3" customFormat="1" x14ac:dyDescent="0.25">
      <c r="A9" s="3">
        <v>6</v>
      </c>
      <c r="B9" s="3" t="s">
        <v>368</v>
      </c>
      <c r="C9" s="3">
        <v>0</v>
      </c>
      <c r="D9" s="3">
        <v>0</v>
      </c>
      <c r="E9" s="3" t="s">
        <v>363</v>
      </c>
      <c r="F9" s="3" t="s">
        <v>367</v>
      </c>
    </row>
    <row r="10" spans="1:6" s="3" customFormat="1" x14ac:dyDescent="0.25">
      <c r="A10" s="3">
        <v>7</v>
      </c>
      <c r="B10" s="3" t="s">
        <v>368</v>
      </c>
      <c r="C10" s="3">
        <v>0</v>
      </c>
      <c r="D10" s="3">
        <v>0</v>
      </c>
      <c r="E10" s="3" t="s">
        <v>363</v>
      </c>
      <c r="F10" s="3" t="s">
        <v>367</v>
      </c>
    </row>
    <row r="11" spans="1:6" s="3" customFormat="1" x14ac:dyDescent="0.25">
      <c r="A11" s="3">
        <v>8</v>
      </c>
      <c r="B11" s="3" t="s">
        <v>368</v>
      </c>
      <c r="C11" s="3">
        <v>0</v>
      </c>
      <c r="D11" s="3">
        <v>0</v>
      </c>
      <c r="E11" s="3" t="s">
        <v>363</v>
      </c>
      <c r="F11" s="3" t="s">
        <v>367</v>
      </c>
    </row>
    <row r="12" spans="1:6" s="3" customFormat="1" x14ac:dyDescent="0.25">
      <c r="A12" s="3">
        <v>9</v>
      </c>
      <c r="B12" s="3" t="s">
        <v>368</v>
      </c>
      <c r="C12" s="3">
        <v>0</v>
      </c>
      <c r="D12" s="3">
        <v>0</v>
      </c>
      <c r="E12" s="3" t="s">
        <v>363</v>
      </c>
      <c r="F12" s="3" t="s">
        <v>367</v>
      </c>
    </row>
    <row r="13" spans="1:6" s="3" customFormat="1" x14ac:dyDescent="0.25">
      <c r="A13" s="3">
        <v>10</v>
      </c>
      <c r="B13" s="3" t="s">
        <v>368</v>
      </c>
      <c r="C13" s="3">
        <v>0</v>
      </c>
      <c r="D13" s="3">
        <v>0</v>
      </c>
      <c r="E13" s="3" t="s">
        <v>363</v>
      </c>
      <c r="F13" s="3" t="s">
        <v>367</v>
      </c>
    </row>
    <row r="14" spans="1:6" s="3" customFormat="1" x14ac:dyDescent="0.25">
      <c r="A14" s="3">
        <v>11</v>
      </c>
      <c r="B14" s="3" t="s">
        <v>368</v>
      </c>
      <c r="C14" s="3">
        <v>0</v>
      </c>
      <c r="D14" s="3">
        <v>0</v>
      </c>
      <c r="E14" s="3" t="s">
        <v>363</v>
      </c>
      <c r="F14" s="3" t="s">
        <v>367</v>
      </c>
    </row>
    <row r="15" spans="1:6" s="3" customFormat="1" x14ac:dyDescent="0.25">
      <c r="A15" s="3">
        <v>12</v>
      </c>
      <c r="B15" s="3" t="s">
        <v>368</v>
      </c>
      <c r="C15" s="3">
        <v>0</v>
      </c>
      <c r="D15" s="3">
        <v>0</v>
      </c>
      <c r="E15" s="3" t="s">
        <v>363</v>
      </c>
      <c r="F15" s="3" t="s">
        <v>367</v>
      </c>
    </row>
    <row r="16" spans="1:6" s="3" customFormat="1" x14ac:dyDescent="0.25">
      <c r="A16" s="3">
        <v>13</v>
      </c>
      <c r="B16" s="3" t="s">
        <v>368</v>
      </c>
      <c r="C16" s="3">
        <v>0</v>
      </c>
      <c r="D16" s="3">
        <v>0</v>
      </c>
      <c r="E16" s="3" t="s">
        <v>363</v>
      </c>
      <c r="F16" s="3" t="s">
        <v>367</v>
      </c>
    </row>
    <row r="17" spans="1:6" s="3" customFormat="1" x14ac:dyDescent="0.25">
      <c r="A17" s="3">
        <v>14</v>
      </c>
      <c r="B17" s="3" t="s">
        <v>368</v>
      </c>
      <c r="C17" s="3">
        <v>0</v>
      </c>
      <c r="D17" s="3">
        <v>0</v>
      </c>
      <c r="E17" s="3" t="s">
        <v>363</v>
      </c>
      <c r="F17" s="3" t="s">
        <v>367</v>
      </c>
    </row>
    <row r="18" spans="1:6" s="3" customFormat="1" x14ac:dyDescent="0.25">
      <c r="A18" s="3">
        <v>15</v>
      </c>
      <c r="B18" s="3" t="s">
        <v>368</v>
      </c>
      <c r="C18" s="3">
        <v>0</v>
      </c>
      <c r="D18" s="3">
        <v>0</v>
      </c>
      <c r="E18" s="3" t="s">
        <v>363</v>
      </c>
      <c r="F18" s="3" t="s">
        <v>367</v>
      </c>
    </row>
    <row r="19" spans="1:6" s="3" customFormat="1" x14ac:dyDescent="0.25">
      <c r="A19" s="3">
        <v>16</v>
      </c>
      <c r="B19" s="3" t="s">
        <v>368</v>
      </c>
      <c r="C19" s="3">
        <v>0</v>
      </c>
      <c r="D19" s="3">
        <v>0</v>
      </c>
      <c r="E19" s="3" t="s">
        <v>363</v>
      </c>
      <c r="F19" s="3" t="s">
        <v>367</v>
      </c>
    </row>
    <row r="20" spans="1:6" s="3" customFormat="1" x14ac:dyDescent="0.25">
      <c r="A20" s="3">
        <v>17</v>
      </c>
      <c r="B20" s="3" t="s">
        <v>368</v>
      </c>
      <c r="C20" s="3">
        <v>0</v>
      </c>
      <c r="D20" s="3">
        <v>0</v>
      </c>
      <c r="E20" s="3" t="s">
        <v>363</v>
      </c>
      <c r="F20" s="3" t="s">
        <v>367</v>
      </c>
    </row>
    <row r="21" spans="1:6" s="3" customFormat="1" x14ac:dyDescent="0.25">
      <c r="A21" s="3">
        <v>18</v>
      </c>
      <c r="B21" s="3" t="s">
        <v>368</v>
      </c>
      <c r="C21" s="3">
        <v>0</v>
      </c>
      <c r="D21" s="3">
        <v>0</v>
      </c>
      <c r="E21" s="3" t="s">
        <v>363</v>
      </c>
      <c r="F21" s="3" t="s">
        <v>367</v>
      </c>
    </row>
    <row r="22" spans="1:6" s="3" customFormat="1" x14ac:dyDescent="0.25">
      <c r="A22" s="3">
        <v>19</v>
      </c>
      <c r="B22" s="3" t="s">
        <v>368</v>
      </c>
      <c r="C22" s="3">
        <v>0</v>
      </c>
      <c r="D22" s="3">
        <v>0</v>
      </c>
      <c r="E22" s="3" t="s">
        <v>363</v>
      </c>
      <c r="F22" s="3" t="s">
        <v>367</v>
      </c>
    </row>
    <row r="23" spans="1:6" s="3" customFormat="1" x14ac:dyDescent="0.25">
      <c r="A23" s="3">
        <v>20</v>
      </c>
      <c r="B23" s="3" t="s">
        <v>368</v>
      </c>
      <c r="C23" s="3">
        <v>0</v>
      </c>
      <c r="D23" s="3">
        <v>0</v>
      </c>
      <c r="E23" s="3" t="s">
        <v>363</v>
      </c>
      <c r="F23" s="3" t="s">
        <v>367</v>
      </c>
    </row>
    <row r="24" spans="1:6" s="3" customFormat="1" x14ac:dyDescent="0.25">
      <c r="A24" s="3">
        <v>21</v>
      </c>
      <c r="B24" s="3" t="s">
        <v>368</v>
      </c>
      <c r="C24" s="3">
        <v>0</v>
      </c>
      <c r="D24" s="3">
        <v>0</v>
      </c>
      <c r="E24" s="3" t="s">
        <v>363</v>
      </c>
      <c r="F24" s="3" t="s">
        <v>367</v>
      </c>
    </row>
    <row r="25" spans="1:6" s="3" customFormat="1" x14ac:dyDescent="0.25">
      <c r="A25" s="3">
        <v>22</v>
      </c>
      <c r="B25" s="3" t="s">
        <v>368</v>
      </c>
      <c r="C25" s="3">
        <v>0</v>
      </c>
      <c r="D25" s="3">
        <v>0</v>
      </c>
      <c r="E25" s="3" t="s">
        <v>363</v>
      </c>
      <c r="F25" s="3" t="s">
        <v>367</v>
      </c>
    </row>
    <row r="26" spans="1:6" s="3" customFormat="1" x14ac:dyDescent="0.25">
      <c r="A26" s="3">
        <v>23</v>
      </c>
      <c r="B26" s="3" t="s">
        <v>368</v>
      </c>
      <c r="C26" s="3">
        <v>0</v>
      </c>
      <c r="D26" s="3">
        <v>0</v>
      </c>
      <c r="E26" s="3" t="s">
        <v>363</v>
      </c>
      <c r="F26" s="3" t="s">
        <v>367</v>
      </c>
    </row>
    <row r="27" spans="1:6" s="3" customFormat="1" x14ac:dyDescent="0.25">
      <c r="A27" s="3">
        <v>24</v>
      </c>
      <c r="B27" s="3" t="s">
        <v>368</v>
      </c>
      <c r="C27" s="3">
        <v>0</v>
      </c>
      <c r="D27" s="3">
        <v>0</v>
      </c>
      <c r="E27" s="3" t="s">
        <v>363</v>
      </c>
      <c r="F27" s="3" t="s">
        <v>367</v>
      </c>
    </row>
    <row r="28" spans="1:6" s="3" customFormat="1" x14ac:dyDescent="0.25">
      <c r="A28" s="3">
        <v>25</v>
      </c>
      <c r="B28" s="3" t="s">
        <v>368</v>
      </c>
      <c r="C28" s="3">
        <v>0</v>
      </c>
      <c r="D28" s="3">
        <v>0</v>
      </c>
      <c r="E28" s="3" t="s">
        <v>363</v>
      </c>
      <c r="F28" s="3" t="s">
        <v>367</v>
      </c>
    </row>
    <row r="29" spans="1:6" s="3" customFormat="1" x14ac:dyDescent="0.25">
      <c r="A29" s="3">
        <v>26</v>
      </c>
      <c r="B29" s="3" t="s">
        <v>368</v>
      </c>
      <c r="C29" s="3">
        <v>0</v>
      </c>
      <c r="D29" s="3">
        <v>0</v>
      </c>
      <c r="E29" s="3" t="s">
        <v>363</v>
      </c>
      <c r="F29" s="3" t="s">
        <v>367</v>
      </c>
    </row>
    <row r="30" spans="1:6" s="3" customFormat="1" x14ac:dyDescent="0.25">
      <c r="A30" s="3">
        <v>27</v>
      </c>
      <c r="B30" s="3" t="s">
        <v>368</v>
      </c>
      <c r="C30" s="3">
        <v>0</v>
      </c>
      <c r="D30" s="3">
        <v>0</v>
      </c>
      <c r="E30" s="3" t="s">
        <v>363</v>
      </c>
      <c r="F30" s="3" t="s">
        <v>367</v>
      </c>
    </row>
    <row r="31" spans="1:6" s="3" customFormat="1" x14ac:dyDescent="0.25">
      <c r="A31" s="3">
        <v>28</v>
      </c>
      <c r="B31" s="3" t="s">
        <v>368</v>
      </c>
      <c r="C31" s="3">
        <v>0</v>
      </c>
      <c r="D31" s="3">
        <v>0</v>
      </c>
      <c r="E31" s="3" t="s">
        <v>363</v>
      </c>
      <c r="F31" s="3" t="s">
        <v>367</v>
      </c>
    </row>
    <row r="32" spans="1:6" s="3" customFormat="1" x14ac:dyDescent="0.25">
      <c r="A32" s="3">
        <v>29</v>
      </c>
      <c r="B32" s="3" t="s">
        <v>368</v>
      </c>
      <c r="C32" s="3">
        <v>0</v>
      </c>
      <c r="D32" s="3">
        <v>0</v>
      </c>
      <c r="E32" s="3" t="s">
        <v>363</v>
      </c>
      <c r="F32" s="3" t="s">
        <v>367</v>
      </c>
    </row>
    <row r="33" spans="1:6" s="3" customFormat="1" x14ac:dyDescent="0.25">
      <c r="A33" s="3">
        <v>30</v>
      </c>
      <c r="B33" s="3" t="s">
        <v>368</v>
      </c>
      <c r="C33" s="3">
        <v>0</v>
      </c>
      <c r="D33" s="3">
        <v>0</v>
      </c>
      <c r="E33" s="3" t="s">
        <v>363</v>
      </c>
      <c r="F33" s="3" t="s">
        <v>367</v>
      </c>
    </row>
    <row r="34" spans="1:6" s="3" customFormat="1" x14ac:dyDescent="0.25">
      <c r="A34" s="3">
        <v>31</v>
      </c>
      <c r="B34" s="3" t="s">
        <v>368</v>
      </c>
      <c r="C34" s="3">
        <v>0</v>
      </c>
      <c r="D34" s="3">
        <v>0</v>
      </c>
      <c r="E34" s="3" t="s">
        <v>363</v>
      </c>
      <c r="F34" s="3" t="s">
        <v>367</v>
      </c>
    </row>
    <row r="35" spans="1:6" s="3" customFormat="1" x14ac:dyDescent="0.25">
      <c r="A35" s="3">
        <v>32</v>
      </c>
      <c r="B35" s="3" t="s">
        <v>368</v>
      </c>
      <c r="C35" s="3">
        <v>0</v>
      </c>
      <c r="D35" s="3">
        <v>0</v>
      </c>
      <c r="E35" s="3" t="s">
        <v>363</v>
      </c>
      <c r="F35" s="3" t="s">
        <v>367</v>
      </c>
    </row>
    <row r="36" spans="1:6" s="3" customFormat="1" x14ac:dyDescent="0.25">
      <c r="A36" s="3">
        <v>33</v>
      </c>
      <c r="B36" s="3" t="s">
        <v>368</v>
      </c>
      <c r="C36" s="3">
        <v>0</v>
      </c>
      <c r="D36" s="3">
        <v>0</v>
      </c>
      <c r="E36" s="3" t="s">
        <v>363</v>
      </c>
      <c r="F36" s="3" t="s">
        <v>367</v>
      </c>
    </row>
    <row r="37" spans="1:6" s="3" customFormat="1" x14ac:dyDescent="0.25">
      <c r="A37" s="3">
        <v>34</v>
      </c>
      <c r="B37" s="3" t="s">
        <v>368</v>
      </c>
      <c r="C37" s="3">
        <v>0</v>
      </c>
      <c r="D37" s="3">
        <v>0</v>
      </c>
      <c r="E37" s="3" t="s">
        <v>363</v>
      </c>
      <c r="F37" s="3" t="s">
        <v>367</v>
      </c>
    </row>
    <row r="38" spans="1:6" s="3" customFormat="1" x14ac:dyDescent="0.25">
      <c r="A38" s="3">
        <v>35</v>
      </c>
      <c r="B38" s="3" t="s">
        <v>368</v>
      </c>
      <c r="C38" s="3">
        <v>0</v>
      </c>
      <c r="D38" s="3">
        <v>0</v>
      </c>
      <c r="E38" s="3" t="s">
        <v>363</v>
      </c>
      <c r="F38" s="3" t="s">
        <v>367</v>
      </c>
    </row>
    <row r="39" spans="1:6" s="3" customFormat="1" x14ac:dyDescent="0.25">
      <c r="A39" s="3">
        <v>36</v>
      </c>
      <c r="B39" s="3" t="s">
        <v>368</v>
      </c>
      <c r="C39" s="3">
        <v>0</v>
      </c>
      <c r="D39" s="3">
        <v>0</v>
      </c>
      <c r="E39" s="3" t="s">
        <v>363</v>
      </c>
      <c r="F39" s="3" t="s">
        <v>367</v>
      </c>
    </row>
    <row r="40" spans="1:6" s="3" customFormat="1" x14ac:dyDescent="0.25">
      <c r="A40" s="3">
        <v>37</v>
      </c>
      <c r="B40" s="3" t="s">
        <v>368</v>
      </c>
      <c r="C40" s="3">
        <v>0</v>
      </c>
      <c r="D40" s="3">
        <v>0</v>
      </c>
      <c r="E40" s="3" t="s">
        <v>363</v>
      </c>
      <c r="F40" s="3" t="s">
        <v>367</v>
      </c>
    </row>
    <row r="41" spans="1:6" s="3" customFormat="1" x14ac:dyDescent="0.25">
      <c r="A41" s="3">
        <v>38</v>
      </c>
      <c r="B41" s="3" t="s">
        <v>368</v>
      </c>
      <c r="C41" s="3">
        <v>0</v>
      </c>
      <c r="D41" s="3">
        <v>0</v>
      </c>
      <c r="E41" s="3" t="s">
        <v>363</v>
      </c>
      <c r="F41" s="3" t="s">
        <v>367</v>
      </c>
    </row>
    <row r="42" spans="1:6" s="3" customFormat="1" x14ac:dyDescent="0.25">
      <c r="A42" s="3">
        <v>39</v>
      </c>
      <c r="B42" s="3" t="s">
        <v>368</v>
      </c>
      <c r="C42" s="3">
        <v>0</v>
      </c>
      <c r="D42" s="3">
        <v>0</v>
      </c>
      <c r="E42" s="3" t="s">
        <v>363</v>
      </c>
      <c r="F42" s="3" t="s">
        <v>367</v>
      </c>
    </row>
    <row r="43" spans="1:6" s="3" customFormat="1" x14ac:dyDescent="0.25">
      <c r="A43" s="3">
        <v>40</v>
      </c>
      <c r="B43" s="3" t="s">
        <v>368</v>
      </c>
      <c r="C43" s="3">
        <v>0</v>
      </c>
      <c r="D43" s="3">
        <v>0</v>
      </c>
      <c r="E43" s="3" t="s">
        <v>363</v>
      </c>
      <c r="F43" s="3" t="s">
        <v>367</v>
      </c>
    </row>
    <row r="44" spans="1:6" s="3" customFormat="1" x14ac:dyDescent="0.25">
      <c r="A44" s="3">
        <v>41</v>
      </c>
      <c r="B44" s="3" t="s">
        <v>368</v>
      </c>
      <c r="C44" s="3">
        <v>0</v>
      </c>
      <c r="D44" s="3">
        <v>0</v>
      </c>
      <c r="E44" s="3" t="s">
        <v>363</v>
      </c>
      <c r="F44" s="3" t="s">
        <v>367</v>
      </c>
    </row>
    <row r="45" spans="1:6" s="3" customFormat="1" x14ac:dyDescent="0.25">
      <c r="A45" s="3">
        <v>42</v>
      </c>
      <c r="B45" s="3" t="s">
        <v>368</v>
      </c>
      <c r="C45" s="3">
        <v>0</v>
      </c>
      <c r="D45" s="3">
        <v>0</v>
      </c>
      <c r="E45" s="3" t="s">
        <v>363</v>
      </c>
      <c r="F45" s="3" t="s">
        <v>367</v>
      </c>
    </row>
    <row r="46" spans="1:6" s="3" customFormat="1" x14ac:dyDescent="0.25">
      <c r="A46" s="3">
        <v>43</v>
      </c>
      <c r="B46" s="3" t="s">
        <v>368</v>
      </c>
      <c r="C46" s="3">
        <v>0</v>
      </c>
      <c r="D46" s="3">
        <v>0</v>
      </c>
      <c r="E46" s="3" t="s">
        <v>363</v>
      </c>
      <c r="F46" s="3" t="s">
        <v>367</v>
      </c>
    </row>
    <row r="47" spans="1:6" s="3" customFormat="1" x14ac:dyDescent="0.25">
      <c r="A47" s="3">
        <v>44</v>
      </c>
      <c r="B47" s="3" t="s">
        <v>368</v>
      </c>
      <c r="C47" s="3">
        <v>0</v>
      </c>
      <c r="D47" s="3">
        <v>0</v>
      </c>
      <c r="E47" s="3" t="s">
        <v>363</v>
      </c>
      <c r="F47" s="3" t="s">
        <v>367</v>
      </c>
    </row>
    <row r="48" spans="1:6" s="3" customFormat="1" x14ac:dyDescent="0.25">
      <c r="A48" s="3">
        <v>45</v>
      </c>
      <c r="B48" s="3" t="s">
        <v>368</v>
      </c>
      <c r="C48" s="3">
        <v>0</v>
      </c>
      <c r="D48" s="3">
        <v>0</v>
      </c>
      <c r="E48" s="3" t="s">
        <v>363</v>
      </c>
      <c r="F48" s="3" t="s">
        <v>367</v>
      </c>
    </row>
    <row r="49" spans="1:6" s="3" customFormat="1" x14ac:dyDescent="0.25">
      <c r="A49" s="3">
        <v>46</v>
      </c>
      <c r="B49" s="3" t="s">
        <v>368</v>
      </c>
      <c r="C49" s="3">
        <v>0</v>
      </c>
      <c r="D49" s="3">
        <v>0</v>
      </c>
      <c r="E49" s="3" t="s">
        <v>363</v>
      </c>
      <c r="F49" s="3" t="s">
        <v>367</v>
      </c>
    </row>
    <row r="50" spans="1:6" s="3" customFormat="1" x14ac:dyDescent="0.25">
      <c r="A50" s="3">
        <v>47</v>
      </c>
      <c r="B50" s="3" t="s">
        <v>368</v>
      </c>
      <c r="C50" s="3">
        <v>0</v>
      </c>
      <c r="D50" s="3">
        <v>0</v>
      </c>
      <c r="E50" s="3" t="s">
        <v>363</v>
      </c>
      <c r="F50" s="3" t="s">
        <v>367</v>
      </c>
    </row>
    <row r="51" spans="1:6" s="3" customFormat="1" x14ac:dyDescent="0.25">
      <c r="A51" s="3">
        <v>48</v>
      </c>
      <c r="B51" s="3" t="s">
        <v>368</v>
      </c>
      <c r="C51" s="3">
        <v>0</v>
      </c>
      <c r="D51" s="3">
        <v>0</v>
      </c>
      <c r="E51" s="3" t="s">
        <v>363</v>
      </c>
      <c r="F51" s="3" t="s">
        <v>367</v>
      </c>
    </row>
    <row r="52" spans="1:6" s="3" customFormat="1" x14ac:dyDescent="0.25">
      <c r="A52" s="3">
        <v>49</v>
      </c>
      <c r="B52" s="3" t="s">
        <v>368</v>
      </c>
      <c r="C52" s="3">
        <v>0</v>
      </c>
      <c r="D52" s="3">
        <v>0</v>
      </c>
      <c r="E52" s="3" t="s">
        <v>363</v>
      </c>
      <c r="F52" s="3" t="s">
        <v>367</v>
      </c>
    </row>
    <row r="53" spans="1:6" s="3" customFormat="1" x14ac:dyDescent="0.25">
      <c r="A53" s="3">
        <v>50</v>
      </c>
      <c r="B53" s="3" t="s">
        <v>368</v>
      </c>
      <c r="C53" s="3">
        <v>0</v>
      </c>
      <c r="D53" s="3">
        <v>0</v>
      </c>
      <c r="E53" s="3" t="s">
        <v>363</v>
      </c>
      <c r="F53" s="3" t="s">
        <v>367</v>
      </c>
    </row>
    <row r="54" spans="1:6" s="3" customFormat="1" x14ac:dyDescent="0.25">
      <c r="A54" s="3">
        <v>51</v>
      </c>
      <c r="B54" s="3" t="s">
        <v>368</v>
      </c>
      <c r="C54" s="3">
        <v>0</v>
      </c>
      <c r="D54" s="3">
        <v>0</v>
      </c>
      <c r="E54" s="3" t="s">
        <v>363</v>
      </c>
      <c r="F54" s="3" t="s">
        <v>367</v>
      </c>
    </row>
    <row r="55" spans="1:6" s="3" customFormat="1" x14ac:dyDescent="0.25">
      <c r="A55" s="3">
        <v>52</v>
      </c>
      <c r="B55" s="3" t="s">
        <v>368</v>
      </c>
      <c r="C55" s="3">
        <v>0</v>
      </c>
      <c r="D55" s="3">
        <v>0</v>
      </c>
      <c r="E55" s="3" t="s">
        <v>363</v>
      </c>
      <c r="F55" s="3" t="s">
        <v>367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s="3" customFormat="1" x14ac:dyDescent="0.25">
      <c r="A4" s="3">
        <v>1</v>
      </c>
      <c r="B4" s="3" t="s">
        <v>368</v>
      </c>
      <c r="C4" s="3">
        <v>0</v>
      </c>
      <c r="D4" s="3">
        <v>0</v>
      </c>
      <c r="E4" s="3" t="s">
        <v>363</v>
      </c>
      <c r="F4" s="3" t="s">
        <v>367</v>
      </c>
    </row>
    <row r="5" spans="1:6" s="3" customFormat="1" x14ac:dyDescent="0.25">
      <c r="A5" s="3">
        <v>2</v>
      </c>
      <c r="B5" s="3" t="s">
        <v>368</v>
      </c>
      <c r="C5" s="3">
        <v>0</v>
      </c>
      <c r="D5" s="3">
        <v>0</v>
      </c>
      <c r="E5" s="3" t="s">
        <v>363</v>
      </c>
      <c r="F5" s="3" t="s">
        <v>367</v>
      </c>
    </row>
    <row r="6" spans="1:6" s="3" customFormat="1" x14ac:dyDescent="0.25">
      <c r="A6" s="3">
        <v>3</v>
      </c>
      <c r="B6" s="3" t="s">
        <v>368</v>
      </c>
      <c r="C6" s="3">
        <v>0</v>
      </c>
      <c r="D6" s="3">
        <v>0</v>
      </c>
      <c r="E6" s="3" t="s">
        <v>363</v>
      </c>
      <c r="F6" s="3" t="s">
        <v>367</v>
      </c>
    </row>
    <row r="7" spans="1:6" s="3" customFormat="1" x14ac:dyDescent="0.25">
      <c r="A7" s="3">
        <v>4</v>
      </c>
      <c r="B7" s="3" t="s">
        <v>368</v>
      </c>
      <c r="C7" s="3">
        <v>0</v>
      </c>
      <c r="D7" s="3">
        <v>0</v>
      </c>
      <c r="E7" s="3" t="s">
        <v>363</v>
      </c>
      <c r="F7" s="3" t="s">
        <v>367</v>
      </c>
    </row>
    <row r="8" spans="1:6" s="3" customFormat="1" x14ac:dyDescent="0.25">
      <c r="A8" s="3">
        <v>5</v>
      </c>
      <c r="B8" s="3" t="s">
        <v>368</v>
      </c>
      <c r="C8" s="3">
        <v>0</v>
      </c>
      <c r="D8" s="3">
        <v>0</v>
      </c>
      <c r="E8" s="3" t="s">
        <v>363</v>
      </c>
      <c r="F8" s="3" t="s">
        <v>367</v>
      </c>
    </row>
    <row r="9" spans="1:6" s="3" customFormat="1" x14ac:dyDescent="0.25">
      <c r="A9" s="3">
        <v>6</v>
      </c>
      <c r="B9" s="3" t="s">
        <v>368</v>
      </c>
      <c r="C9" s="3">
        <v>0</v>
      </c>
      <c r="D9" s="3">
        <v>0</v>
      </c>
      <c r="E9" s="3" t="s">
        <v>363</v>
      </c>
      <c r="F9" s="3" t="s">
        <v>367</v>
      </c>
    </row>
    <row r="10" spans="1:6" s="3" customFormat="1" x14ac:dyDescent="0.25">
      <c r="A10" s="3">
        <v>7</v>
      </c>
      <c r="B10" s="3" t="s">
        <v>368</v>
      </c>
      <c r="C10" s="3">
        <v>0</v>
      </c>
      <c r="D10" s="3">
        <v>0</v>
      </c>
      <c r="E10" s="3" t="s">
        <v>363</v>
      </c>
      <c r="F10" s="3" t="s">
        <v>367</v>
      </c>
    </row>
    <row r="11" spans="1:6" s="3" customFormat="1" x14ac:dyDescent="0.25">
      <c r="A11" s="3">
        <v>8</v>
      </c>
      <c r="B11" s="3" t="s">
        <v>368</v>
      </c>
      <c r="C11" s="3">
        <v>0</v>
      </c>
      <c r="D11" s="3">
        <v>0</v>
      </c>
      <c r="E11" s="3" t="s">
        <v>363</v>
      </c>
      <c r="F11" s="3" t="s">
        <v>367</v>
      </c>
    </row>
    <row r="12" spans="1:6" s="3" customFormat="1" x14ac:dyDescent="0.25">
      <c r="A12" s="3">
        <v>9</v>
      </c>
      <c r="B12" s="3" t="s">
        <v>368</v>
      </c>
      <c r="C12" s="3">
        <v>0</v>
      </c>
      <c r="D12" s="3">
        <v>0</v>
      </c>
      <c r="E12" s="3" t="s">
        <v>363</v>
      </c>
      <c r="F12" s="3" t="s">
        <v>367</v>
      </c>
    </row>
    <row r="13" spans="1:6" s="3" customFormat="1" x14ac:dyDescent="0.25">
      <c r="A13" s="3">
        <v>10</v>
      </c>
      <c r="B13" s="3" t="s">
        <v>368</v>
      </c>
      <c r="C13" s="3">
        <v>0</v>
      </c>
      <c r="D13" s="3">
        <v>0</v>
      </c>
      <c r="E13" s="3" t="s">
        <v>363</v>
      </c>
      <c r="F13" s="3" t="s">
        <v>367</v>
      </c>
    </row>
    <row r="14" spans="1:6" s="3" customFormat="1" x14ac:dyDescent="0.25">
      <c r="A14" s="3">
        <v>11</v>
      </c>
      <c r="B14" s="3" t="s">
        <v>368</v>
      </c>
      <c r="C14" s="3">
        <v>0</v>
      </c>
      <c r="D14" s="3">
        <v>0</v>
      </c>
      <c r="E14" s="3" t="s">
        <v>363</v>
      </c>
      <c r="F14" s="3" t="s">
        <v>367</v>
      </c>
    </row>
    <row r="15" spans="1:6" s="3" customFormat="1" x14ac:dyDescent="0.25">
      <c r="A15" s="3">
        <v>12</v>
      </c>
      <c r="B15" s="3" t="s">
        <v>368</v>
      </c>
      <c r="C15" s="3">
        <v>0</v>
      </c>
      <c r="D15" s="3">
        <v>0</v>
      </c>
      <c r="E15" s="3" t="s">
        <v>363</v>
      </c>
      <c r="F15" s="3" t="s">
        <v>367</v>
      </c>
    </row>
    <row r="16" spans="1:6" s="3" customFormat="1" x14ac:dyDescent="0.25">
      <c r="A16" s="3">
        <v>13</v>
      </c>
      <c r="B16" s="3" t="s">
        <v>368</v>
      </c>
      <c r="C16" s="3">
        <v>0</v>
      </c>
      <c r="D16" s="3">
        <v>0</v>
      </c>
      <c r="E16" s="3" t="s">
        <v>363</v>
      </c>
      <c r="F16" s="3" t="s">
        <v>367</v>
      </c>
    </row>
    <row r="17" spans="1:6" s="3" customFormat="1" x14ac:dyDescent="0.25">
      <c r="A17" s="3">
        <v>14</v>
      </c>
      <c r="B17" s="3" t="s">
        <v>368</v>
      </c>
      <c r="C17" s="3">
        <v>0</v>
      </c>
      <c r="D17" s="3">
        <v>0</v>
      </c>
      <c r="E17" s="3" t="s">
        <v>363</v>
      </c>
      <c r="F17" s="3" t="s">
        <v>367</v>
      </c>
    </row>
    <row r="18" spans="1:6" s="3" customFormat="1" x14ac:dyDescent="0.25">
      <c r="A18" s="3">
        <v>15</v>
      </c>
      <c r="B18" s="3" t="s">
        <v>368</v>
      </c>
      <c r="C18" s="3">
        <v>0</v>
      </c>
      <c r="D18" s="3">
        <v>0</v>
      </c>
      <c r="E18" s="3" t="s">
        <v>363</v>
      </c>
      <c r="F18" s="3" t="s">
        <v>367</v>
      </c>
    </row>
    <row r="19" spans="1:6" s="3" customFormat="1" x14ac:dyDescent="0.25">
      <c r="A19" s="3">
        <v>16</v>
      </c>
      <c r="B19" s="3" t="s">
        <v>368</v>
      </c>
      <c r="C19" s="3">
        <v>0</v>
      </c>
      <c r="D19" s="3">
        <v>0</v>
      </c>
      <c r="E19" s="3" t="s">
        <v>363</v>
      </c>
      <c r="F19" s="3" t="s">
        <v>367</v>
      </c>
    </row>
    <row r="20" spans="1:6" s="3" customFormat="1" x14ac:dyDescent="0.25">
      <c r="A20" s="3">
        <v>17</v>
      </c>
      <c r="B20" s="3" t="s">
        <v>368</v>
      </c>
      <c r="C20" s="3">
        <v>0</v>
      </c>
      <c r="D20" s="3">
        <v>0</v>
      </c>
      <c r="E20" s="3" t="s">
        <v>363</v>
      </c>
      <c r="F20" s="3" t="s">
        <v>367</v>
      </c>
    </row>
    <row r="21" spans="1:6" s="3" customFormat="1" x14ac:dyDescent="0.25">
      <c r="A21" s="3">
        <v>18</v>
      </c>
      <c r="B21" s="3" t="s">
        <v>368</v>
      </c>
      <c r="C21" s="3">
        <v>0</v>
      </c>
      <c r="D21" s="3">
        <v>0</v>
      </c>
      <c r="E21" s="3" t="s">
        <v>363</v>
      </c>
      <c r="F21" s="3" t="s">
        <v>367</v>
      </c>
    </row>
    <row r="22" spans="1:6" s="3" customFormat="1" x14ac:dyDescent="0.25">
      <c r="A22" s="3">
        <v>19</v>
      </c>
      <c r="B22" s="3" t="s">
        <v>368</v>
      </c>
      <c r="C22" s="3">
        <v>0</v>
      </c>
      <c r="D22" s="3">
        <v>0</v>
      </c>
      <c r="E22" s="3" t="s">
        <v>363</v>
      </c>
      <c r="F22" s="3" t="s">
        <v>367</v>
      </c>
    </row>
    <row r="23" spans="1:6" s="3" customFormat="1" x14ac:dyDescent="0.25">
      <c r="A23" s="3">
        <v>20</v>
      </c>
      <c r="B23" s="3" t="s">
        <v>368</v>
      </c>
      <c r="C23" s="3">
        <v>0</v>
      </c>
      <c r="D23" s="3">
        <v>0</v>
      </c>
      <c r="E23" s="3" t="s">
        <v>363</v>
      </c>
      <c r="F23" s="3" t="s">
        <v>367</v>
      </c>
    </row>
    <row r="24" spans="1:6" s="3" customFormat="1" x14ac:dyDescent="0.25">
      <c r="A24" s="3">
        <v>21</v>
      </c>
      <c r="B24" s="3" t="s">
        <v>368</v>
      </c>
      <c r="C24" s="3">
        <v>0</v>
      </c>
      <c r="D24" s="3">
        <v>0</v>
      </c>
      <c r="E24" s="3" t="s">
        <v>363</v>
      </c>
      <c r="F24" s="3" t="s">
        <v>367</v>
      </c>
    </row>
    <row r="25" spans="1:6" s="3" customFormat="1" x14ac:dyDescent="0.25">
      <c r="A25" s="3">
        <v>22</v>
      </c>
      <c r="B25" s="3" t="s">
        <v>368</v>
      </c>
      <c r="C25" s="3">
        <v>0</v>
      </c>
      <c r="D25" s="3">
        <v>0</v>
      </c>
      <c r="E25" s="3" t="s">
        <v>363</v>
      </c>
      <c r="F25" s="3" t="s">
        <v>367</v>
      </c>
    </row>
    <row r="26" spans="1:6" s="3" customFormat="1" x14ac:dyDescent="0.25">
      <c r="A26" s="3">
        <v>23</v>
      </c>
      <c r="B26" s="3" t="s">
        <v>368</v>
      </c>
      <c r="C26" s="3">
        <v>0</v>
      </c>
      <c r="D26" s="3">
        <v>0</v>
      </c>
      <c r="E26" s="3" t="s">
        <v>363</v>
      </c>
      <c r="F26" s="3" t="s">
        <v>367</v>
      </c>
    </row>
    <row r="27" spans="1:6" s="3" customFormat="1" x14ac:dyDescent="0.25">
      <c r="A27" s="3">
        <v>24</v>
      </c>
      <c r="B27" s="3" t="s">
        <v>368</v>
      </c>
      <c r="C27" s="3">
        <v>0</v>
      </c>
      <c r="D27" s="3">
        <v>0</v>
      </c>
      <c r="E27" s="3" t="s">
        <v>363</v>
      </c>
      <c r="F27" s="3" t="s">
        <v>367</v>
      </c>
    </row>
    <row r="28" spans="1:6" s="3" customFormat="1" x14ac:dyDescent="0.25">
      <c r="A28" s="3">
        <v>25</v>
      </c>
      <c r="B28" s="3" t="s">
        <v>368</v>
      </c>
      <c r="C28" s="3">
        <v>0</v>
      </c>
      <c r="D28" s="3">
        <v>0</v>
      </c>
      <c r="E28" s="3" t="s">
        <v>363</v>
      </c>
      <c r="F28" s="3" t="s">
        <v>367</v>
      </c>
    </row>
    <row r="29" spans="1:6" s="3" customFormat="1" x14ac:dyDescent="0.25">
      <c r="A29" s="3">
        <v>26</v>
      </c>
      <c r="B29" s="3" t="s">
        <v>368</v>
      </c>
      <c r="C29" s="3">
        <v>0</v>
      </c>
      <c r="D29" s="3">
        <v>0</v>
      </c>
      <c r="E29" s="3" t="s">
        <v>363</v>
      </c>
      <c r="F29" s="3" t="s">
        <v>367</v>
      </c>
    </row>
    <row r="30" spans="1:6" s="3" customFormat="1" x14ac:dyDescent="0.25">
      <c r="A30" s="3">
        <v>27</v>
      </c>
      <c r="B30" s="3" t="s">
        <v>368</v>
      </c>
      <c r="C30" s="3">
        <v>0</v>
      </c>
      <c r="D30" s="3">
        <v>0</v>
      </c>
      <c r="E30" s="3" t="s">
        <v>363</v>
      </c>
      <c r="F30" s="3" t="s">
        <v>367</v>
      </c>
    </row>
    <row r="31" spans="1:6" s="3" customFormat="1" x14ac:dyDescent="0.25">
      <c r="A31" s="3">
        <v>28</v>
      </c>
      <c r="B31" s="3" t="s">
        <v>368</v>
      </c>
      <c r="C31" s="3">
        <v>0</v>
      </c>
      <c r="D31" s="3">
        <v>0</v>
      </c>
      <c r="E31" s="3" t="s">
        <v>363</v>
      </c>
      <c r="F31" s="3" t="s">
        <v>367</v>
      </c>
    </row>
    <row r="32" spans="1:6" s="3" customFormat="1" x14ac:dyDescent="0.25">
      <c r="A32" s="3">
        <v>29</v>
      </c>
      <c r="B32" s="3" t="s">
        <v>368</v>
      </c>
      <c r="C32" s="3">
        <v>0</v>
      </c>
      <c r="D32" s="3">
        <v>0</v>
      </c>
      <c r="E32" s="3" t="s">
        <v>363</v>
      </c>
      <c r="F32" s="3" t="s">
        <v>367</v>
      </c>
    </row>
    <row r="33" spans="1:6" s="3" customFormat="1" x14ac:dyDescent="0.25">
      <c r="A33" s="3">
        <v>30</v>
      </c>
      <c r="B33" s="3" t="s">
        <v>368</v>
      </c>
      <c r="C33" s="3">
        <v>0</v>
      </c>
      <c r="D33" s="3">
        <v>0</v>
      </c>
      <c r="E33" s="3" t="s">
        <v>363</v>
      </c>
      <c r="F33" s="3" t="s">
        <v>367</v>
      </c>
    </row>
    <row r="34" spans="1:6" s="3" customFormat="1" x14ac:dyDescent="0.25">
      <c r="A34" s="3">
        <v>31</v>
      </c>
      <c r="B34" s="3" t="s">
        <v>368</v>
      </c>
      <c r="C34" s="3">
        <v>0</v>
      </c>
      <c r="D34" s="3">
        <v>0</v>
      </c>
      <c r="E34" s="3" t="s">
        <v>363</v>
      </c>
      <c r="F34" s="3" t="s">
        <v>367</v>
      </c>
    </row>
    <row r="35" spans="1:6" s="3" customFormat="1" x14ac:dyDescent="0.25">
      <c r="A35" s="3">
        <v>32</v>
      </c>
      <c r="B35" s="3" t="s">
        <v>368</v>
      </c>
      <c r="C35" s="3">
        <v>0</v>
      </c>
      <c r="D35" s="3">
        <v>0</v>
      </c>
      <c r="E35" s="3" t="s">
        <v>363</v>
      </c>
      <c r="F35" s="3" t="s">
        <v>367</v>
      </c>
    </row>
    <row r="36" spans="1:6" s="3" customFormat="1" x14ac:dyDescent="0.25">
      <c r="A36" s="3">
        <v>33</v>
      </c>
      <c r="B36" s="3" t="s">
        <v>368</v>
      </c>
      <c r="C36" s="3">
        <v>0</v>
      </c>
      <c r="D36" s="3">
        <v>0</v>
      </c>
      <c r="E36" s="3" t="s">
        <v>363</v>
      </c>
      <c r="F36" s="3" t="s">
        <v>367</v>
      </c>
    </row>
    <row r="37" spans="1:6" s="3" customFormat="1" x14ac:dyDescent="0.25">
      <c r="A37" s="3">
        <v>34</v>
      </c>
      <c r="B37" s="3" t="s">
        <v>368</v>
      </c>
      <c r="C37" s="3">
        <v>0</v>
      </c>
      <c r="D37" s="3">
        <v>0</v>
      </c>
      <c r="E37" s="3" t="s">
        <v>363</v>
      </c>
      <c r="F37" s="3" t="s">
        <v>367</v>
      </c>
    </row>
    <row r="38" spans="1:6" s="3" customFormat="1" x14ac:dyDescent="0.25">
      <c r="A38" s="3">
        <v>35</v>
      </c>
      <c r="B38" s="3" t="s">
        <v>368</v>
      </c>
      <c r="C38" s="3">
        <v>0</v>
      </c>
      <c r="D38" s="3">
        <v>0</v>
      </c>
      <c r="E38" s="3" t="s">
        <v>363</v>
      </c>
      <c r="F38" s="3" t="s">
        <v>367</v>
      </c>
    </row>
    <row r="39" spans="1:6" s="3" customFormat="1" x14ac:dyDescent="0.25">
      <c r="A39" s="3">
        <v>36</v>
      </c>
      <c r="B39" s="3" t="s">
        <v>368</v>
      </c>
      <c r="C39" s="3">
        <v>0</v>
      </c>
      <c r="D39" s="3">
        <v>0</v>
      </c>
      <c r="E39" s="3" t="s">
        <v>363</v>
      </c>
      <c r="F39" s="3" t="s">
        <v>367</v>
      </c>
    </row>
    <row r="40" spans="1:6" s="3" customFormat="1" x14ac:dyDescent="0.25">
      <c r="A40" s="3">
        <v>37</v>
      </c>
      <c r="B40" s="3" t="s">
        <v>368</v>
      </c>
      <c r="C40" s="3">
        <v>0</v>
      </c>
      <c r="D40" s="3">
        <v>0</v>
      </c>
      <c r="E40" s="3" t="s">
        <v>363</v>
      </c>
      <c r="F40" s="3" t="s">
        <v>367</v>
      </c>
    </row>
    <row r="41" spans="1:6" s="3" customFormat="1" x14ac:dyDescent="0.25">
      <c r="A41" s="3">
        <v>38</v>
      </c>
      <c r="B41" s="3" t="s">
        <v>368</v>
      </c>
      <c r="C41" s="3">
        <v>0</v>
      </c>
      <c r="D41" s="3">
        <v>0</v>
      </c>
      <c r="E41" s="3" t="s">
        <v>363</v>
      </c>
      <c r="F41" s="3" t="s">
        <v>367</v>
      </c>
    </row>
    <row r="42" spans="1:6" s="3" customFormat="1" x14ac:dyDescent="0.25">
      <c r="A42" s="3">
        <v>39</v>
      </c>
      <c r="B42" s="3" t="s">
        <v>368</v>
      </c>
      <c r="C42" s="3">
        <v>0</v>
      </c>
      <c r="D42" s="3">
        <v>0</v>
      </c>
      <c r="E42" s="3" t="s">
        <v>363</v>
      </c>
      <c r="F42" s="3" t="s">
        <v>367</v>
      </c>
    </row>
    <row r="43" spans="1:6" s="3" customFormat="1" x14ac:dyDescent="0.25">
      <c r="A43" s="3">
        <v>40</v>
      </c>
      <c r="B43" s="3" t="s">
        <v>368</v>
      </c>
      <c r="C43" s="3">
        <v>0</v>
      </c>
      <c r="D43" s="3">
        <v>0</v>
      </c>
      <c r="E43" s="3" t="s">
        <v>363</v>
      </c>
      <c r="F43" s="3" t="s">
        <v>367</v>
      </c>
    </row>
    <row r="44" spans="1:6" s="3" customFormat="1" x14ac:dyDescent="0.25">
      <c r="A44" s="3">
        <v>41</v>
      </c>
      <c r="B44" s="3" t="s">
        <v>368</v>
      </c>
      <c r="C44" s="3">
        <v>0</v>
      </c>
      <c r="D44" s="3">
        <v>0</v>
      </c>
      <c r="E44" s="3" t="s">
        <v>363</v>
      </c>
      <c r="F44" s="3" t="s">
        <v>367</v>
      </c>
    </row>
    <row r="45" spans="1:6" s="3" customFormat="1" x14ac:dyDescent="0.25">
      <c r="A45" s="3">
        <v>42</v>
      </c>
      <c r="B45" s="3" t="s">
        <v>368</v>
      </c>
      <c r="C45" s="3">
        <v>0</v>
      </c>
      <c r="D45" s="3">
        <v>0</v>
      </c>
      <c r="E45" s="3" t="s">
        <v>363</v>
      </c>
      <c r="F45" s="3" t="s">
        <v>367</v>
      </c>
    </row>
    <row r="46" spans="1:6" s="3" customFormat="1" x14ac:dyDescent="0.25">
      <c r="A46" s="3">
        <v>43</v>
      </c>
      <c r="B46" s="3" t="s">
        <v>368</v>
      </c>
      <c r="C46" s="3">
        <v>0</v>
      </c>
      <c r="D46" s="3">
        <v>0</v>
      </c>
      <c r="E46" s="3" t="s">
        <v>363</v>
      </c>
      <c r="F46" s="3" t="s">
        <v>367</v>
      </c>
    </row>
    <row r="47" spans="1:6" s="3" customFormat="1" x14ac:dyDescent="0.25">
      <c r="A47" s="3">
        <v>44</v>
      </c>
      <c r="B47" s="3" t="s">
        <v>368</v>
      </c>
      <c r="C47" s="3">
        <v>0</v>
      </c>
      <c r="D47" s="3">
        <v>0</v>
      </c>
      <c r="E47" s="3" t="s">
        <v>363</v>
      </c>
      <c r="F47" s="3" t="s">
        <v>367</v>
      </c>
    </row>
    <row r="48" spans="1:6" s="3" customFormat="1" x14ac:dyDescent="0.25">
      <c r="A48" s="3">
        <v>45</v>
      </c>
      <c r="B48" s="3" t="s">
        <v>368</v>
      </c>
      <c r="C48" s="3">
        <v>0</v>
      </c>
      <c r="D48" s="3">
        <v>0</v>
      </c>
      <c r="E48" s="3" t="s">
        <v>363</v>
      </c>
      <c r="F48" s="3" t="s">
        <v>367</v>
      </c>
    </row>
    <row r="49" spans="1:6" s="3" customFormat="1" x14ac:dyDescent="0.25">
      <c r="A49" s="3">
        <v>46</v>
      </c>
      <c r="B49" s="3" t="s">
        <v>368</v>
      </c>
      <c r="C49" s="3">
        <v>0</v>
      </c>
      <c r="D49" s="3">
        <v>0</v>
      </c>
      <c r="E49" s="3" t="s">
        <v>363</v>
      </c>
      <c r="F49" s="3" t="s">
        <v>367</v>
      </c>
    </row>
    <row r="50" spans="1:6" s="3" customFormat="1" x14ac:dyDescent="0.25">
      <c r="A50" s="3">
        <v>47</v>
      </c>
      <c r="B50" s="3" t="s">
        <v>368</v>
      </c>
      <c r="C50" s="3">
        <v>0</v>
      </c>
      <c r="D50" s="3">
        <v>0</v>
      </c>
      <c r="E50" s="3" t="s">
        <v>363</v>
      </c>
      <c r="F50" s="3" t="s">
        <v>367</v>
      </c>
    </row>
    <row r="51" spans="1:6" s="3" customFormat="1" x14ac:dyDescent="0.25">
      <c r="A51" s="3">
        <v>48</v>
      </c>
      <c r="B51" s="3" t="s">
        <v>368</v>
      </c>
      <c r="C51" s="3">
        <v>0</v>
      </c>
      <c r="D51" s="3">
        <v>0</v>
      </c>
      <c r="E51" s="3" t="s">
        <v>363</v>
      </c>
      <c r="F51" s="3" t="s">
        <v>367</v>
      </c>
    </row>
    <row r="52" spans="1:6" s="3" customFormat="1" x14ac:dyDescent="0.25">
      <c r="A52" s="3">
        <v>49</v>
      </c>
      <c r="B52" s="3" t="s">
        <v>368</v>
      </c>
      <c r="C52" s="3">
        <v>0</v>
      </c>
      <c r="D52" s="3">
        <v>0</v>
      </c>
      <c r="E52" s="3" t="s">
        <v>363</v>
      </c>
      <c r="F52" s="3" t="s">
        <v>367</v>
      </c>
    </row>
    <row r="53" spans="1:6" s="3" customFormat="1" x14ac:dyDescent="0.25">
      <c r="A53" s="3">
        <v>50</v>
      </c>
      <c r="B53" s="3" t="s">
        <v>368</v>
      </c>
      <c r="C53" s="3">
        <v>0</v>
      </c>
      <c r="D53" s="3">
        <v>0</v>
      </c>
      <c r="E53" s="3" t="s">
        <v>363</v>
      </c>
      <c r="F53" s="3" t="s">
        <v>367</v>
      </c>
    </row>
    <row r="54" spans="1:6" s="3" customFormat="1" x14ac:dyDescent="0.25">
      <c r="A54" s="3">
        <v>51</v>
      </c>
      <c r="B54" s="3" t="s">
        <v>368</v>
      </c>
      <c r="C54" s="3">
        <v>0</v>
      </c>
      <c r="D54" s="3">
        <v>0</v>
      </c>
      <c r="E54" s="3" t="s">
        <v>363</v>
      </c>
      <c r="F54" s="3" t="s">
        <v>367</v>
      </c>
    </row>
    <row r="55" spans="1:6" s="3" customFormat="1" x14ac:dyDescent="0.25">
      <c r="A55" s="3">
        <v>52</v>
      </c>
      <c r="B55" s="3" t="s">
        <v>368</v>
      </c>
      <c r="C55" s="3">
        <v>0</v>
      </c>
      <c r="D55" s="3">
        <v>0</v>
      </c>
      <c r="E55" s="3" t="s">
        <v>363</v>
      </c>
      <c r="F55" s="3" t="s">
        <v>367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A56" sqref="A56:XFD10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s="3" customFormat="1" x14ac:dyDescent="0.25">
      <c r="A4" s="3">
        <v>1</v>
      </c>
      <c r="B4" s="3" t="s">
        <v>368</v>
      </c>
      <c r="C4" s="3" t="s">
        <v>367</v>
      </c>
    </row>
    <row r="5" spans="1:3" s="3" customFormat="1" x14ac:dyDescent="0.25">
      <c r="A5" s="3">
        <v>2</v>
      </c>
      <c r="B5" s="3" t="s">
        <v>368</v>
      </c>
      <c r="C5" s="3" t="s">
        <v>367</v>
      </c>
    </row>
    <row r="6" spans="1:3" s="3" customFormat="1" x14ac:dyDescent="0.25">
      <c r="A6" s="3">
        <v>3</v>
      </c>
      <c r="B6" s="3" t="s">
        <v>368</v>
      </c>
      <c r="C6" s="3" t="s">
        <v>367</v>
      </c>
    </row>
    <row r="7" spans="1:3" s="3" customFormat="1" x14ac:dyDescent="0.25">
      <c r="A7" s="3">
        <v>4</v>
      </c>
      <c r="B7" s="3" t="s">
        <v>368</v>
      </c>
      <c r="C7" s="3" t="s">
        <v>367</v>
      </c>
    </row>
    <row r="8" spans="1:3" s="3" customFormat="1" x14ac:dyDescent="0.25">
      <c r="A8" s="3">
        <v>5</v>
      </c>
      <c r="B8" s="3" t="s">
        <v>368</v>
      </c>
      <c r="C8" s="3" t="s">
        <v>367</v>
      </c>
    </row>
    <row r="9" spans="1:3" s="3" customFormat="1" x14ac:dyDescent="0.25">
      <c r="A9" s="3">
        <v>6</v>
      </c>
      <c r="B9" s="3" t="s">
        <v>368</v>
      </c>
      <c r="C9" s="3" t="s">
        <v>367</v>
      </c>
    </row>
    <row r="10" spans="1:3" s="3" customFormat="1" x14ac:dyDescent="0.25">
      <c r="A10" s="3">
        <v>7</v>
      </c>
      <c r="B10" s="3" t="s">
        <v>368</v>
      </c>
      <c r="C10" s="3" t="s">
        <v>367</v>
      </c>
    </row>
    <row r="11" spans="1:3" s="3" customFormat="1" x14ac:dyDescent="0.25">
      <c r="A11" s="3">
        <v>8</v>
      </c>
      <c r="B11" s="3" t="s">
        <v>368</v>
      </c>
      <c r="C11" s="3" t="s">
        <v>367</v>
      </c>
    </row>
    <row r="12" spans="1:3" s="3" customFormat="1" x14ac:dyDescent="0.25">
      <c r="A12" s="3">
        <v>9</v>
      </c>
      <c r="B12" s="3" t="s">
        <v>368</v>
      </c>
      <c r="C12" s="3" t="s">
        <v>367</v>
      </c>
    </row>
    <row r="13" spans="1:3" s="3" customFormat="1" x14ac:dyDescent="0.25">
      <c r="A13" s="3">
        <v>10</v>
      </c>
      <c r="B13" s="3" t="s">
        <v>368</v>
      </c>
      <c r="C13" s="3" t="s">
        <v>367</v>
      </c>
    </row>
    <row r="14" spans="1:3" s="3" customFormat="1" x14ac:dyDescent="0.25">
      <c r="A14" s="3">
        <v>11</v>
      </c>
      <c r="B14" s="3" t="s">
        <v>368</v>
      </c>
      <c r="C14" s="3" t="s">
        <v>367</v>
      </c>
    </row>
    <row r="15" spans="1:3" s="3" customFormat="1" x14ac:dyDescent="0.25">
      <c r="A15" s="3">
        <v>12</v>
      </c>
      <c r="B15" s="3" t="s">
        <v>368</v>
      </c>
      <c r="C15" s="3" t="s">
        <v>367</v>
      </c>
    </row>
    <row r="16" spans="1:3" s="3" customFormat="1" x14ac:dyDescent="0.25">
      <c r="A16" s="3">
        <v>13</v>
      </c>
      <c r="B16" s="3" t="s">
        <v>368</v>
      </c>
      <c r="C16" s="3" t="s">
        <v>367</v>
      </c>
    </row>
    <row r="17" spans="1:3" s="3" customFormat="1" x14ac:dyDescent="0.25">
      <c r="A17" s="3">
        <v>14</v>
      </c>
      <c r="B17" s="3" t="s">
        <v>368</v>
      </c>
      <c r="C17" s="3" t="s">
        <v>367</v>
      </c>
    </row>
    <row r="18" spans="1:3" s="3" customFormat="1" x14ac:dyDescent="0.25">
      <c r="A18" s="3">
        <v>15</v>
      </c>
      <c r="B18" s="3" t="s">
        <v>368</v>
      </c>
      <c r="C18" s="3" t="s">
        <v>367</v>
      </c>
    </row>
    <row r="19" spans="1:3" s="3" customFormat="1" x14ac:dyDescent="0.25">
      <c r="A19" s="3">
        <v>16</v>
      </c>
      <c r="B19" s="3" t="s">
        <v>368</v>
      </c>
      <c r="C19" s="3" t="s">
        <v>367</v>
      </c>
    </row>
    <row r="20" spans="1:3" s="3" customFormat="1" x14ac:dyDescent="0.25">
      <c r="A20" s="3">
        <v>17</v>
      </c>
      <c r="B20" s="3" t="s">
        <v>368</v>
      </c>
      <c r="C20" s="3" t="s">
        <v>367</v>
      </c>
    </row>
    <row r="21" spans="1:3" s="3" customFormat="1" x14ac:dyDescent="0.25">
      <c r="A21" s="3">
        <v>18</v>
      </c>
      <c r="B21" s="3" t="s">
        <v>368</v>
      </c>
      <c r="C21" s="3" t="s">
        <v>367</v>
      </c>
    </row>
    <row r="22" spans="1:3" s="3" customFormat="1" x14ac:dyDescent="0.25">
      <c r="A22" s="3">
        <v>19</v>
      </c>
      <c r="B22" s="3" t="s">
        <v>368</v>
      </c>
      <c r="C22" s="3" t="s">
        <v>367</v>
      </c>
    </row>
    <row r="23" spans="1:3" s="3" customFormat="1" x14ac:dyDescent="0.25">
      <c r="A23" s="3">
        <v>20</v>
      </c>
      <c r="B23" s="3" t="s">
        <v>368</v>
      </c>
      <c r="C23" s="3" t="s">
        <v>367</v>
      </c>
    </row>
    <row r="24" spans="1:3" s="3" customFormat="1" x14ac:dyDescent="0.25">
      <c r="A24" s="3">
        <v>21</v>
      </c>
      <c r="B24" s="3" t="s">
        <v>368</v>
      </c>
      <c r="C24" s="3" t="s">
        <v>367</v>
      </c>
    </row>
    <row r="25" spans="1:3" s="3" customFormat="1" x14ac:dyDescent="0.25">
      <c r="A25" s="3">
        <v>22</v>
      </c>
      <c r="B25" s="3" t="s">
        <v>368</v>
      </c>
      <c r="C25" s="3" t="s">
        <v>367</v>
      </c>
    </row>
    <row r="26" spans="1:3" s="3" customFormat="1" x14ac:dyDescent="0.25">
      <c r="A26" s="3">
        <v>23</v>
      </c>
      <c r="B26" s="3" t="s">
        <v>368</v>
      </c>
      <c r="C26" s="3" t="s">
        <v>367</v>
      </c>
    </row>
    <row r="27" spans="1:3" s="3" customFormat="1" x14ac:dyDescent="0.25">
      <c r="A27" s="3">
        <v>24</v>
      </c>
      <c r="B27" s="3" t="s">
        <v>368</v>
      </c>
      <c r="C27" s="3" t="s">
        <v>367</v>
      </c>
    </row>
    <row r="28" spans="1:3" s="3" customFormat="1" x14ac:dyDescent="0.25">
      <c r="A28" s="3">
        <v>25</v>
      </c>
      <c r="B28" s="3" t="s">
        <v>368</v>
      </c>
      <c r="C28" s="3" t="s">
        <v>367</v>
      </c>
    </row>
    <row r="29" spans="1:3" s="3" customFormat="1" x14ac:dyDescent="0.25">
      <c r="A29" s="3">
        <v>26</v>
      </c>
      <c r="B29" s="3" t="s">
        <v>368</v>
      </c>
      <c r="C29" s="3" t="s">
        <v>367</v>
      </c>
    </row>
    <row r="30" spans="1:3" s="3" customFormat="1" x14ac:dyDescent="0.25">
      <c r="A30" s="3">
        <v>27</v>
      </c>
      <c r="B30" s="3" t="s">
        <v>368</v>
      </c>
      <c r="C30" s="3" t="s">
        <v>367</v>
      </c>
    </row>
    <row r="31" spans="1:3" s="3" customFormat="1" x14ac:dyDescent="0.25">
      <c r="A31" s="3">
        <v>28</v>
      </c>
      <c r="B31" s="3" t="s">
        <v>368</v>
      </c>
      <c r="C31" s="3" t="s">
        <v>367</v>
      </c>
    </row>
    <row r="32" spans="1:3" s="3" customFormat="1" x14ac:dyDescent="0.25">
      <c r="A32" s="3">
        <v>29</v>
      </c>
      <c r="B32" s="3" t="s">
        <v>368</v>
      </c>
      <c r="C32" s="3" t="s">
        <v>367</v>
      </c>
    </row>
    <row r="33" spans="1:3" s="3" customFormat="1" x14ac:dyDescent="0.25">
      <c r="A33" s="3">
        <v>30</v>
      </c>
      <c r="B33" s="3" t="s">
        <v>368</v>
      </c>
      <c r="C33" s="3" t="s">
        <v>367</v>
      </c>
    </row>
    <row r="34" spans="1:3" s="3" customFormat="1" x14ac:dyDescent="0.25">
      <c r="A34" s="3">
        <v>31</v>
      </c>
      <c r="B34" s="3" t="s">
        <v>368</v>
      </c>
      <c r="C34" s="3" t="s">
        <v>367</v>
      </c>
    </row>
    <row r="35" spans="1:3" s="3" customFormat="1" x14ac:dyDescent="0.25">
      <c r="A35" s="3">
        <v>32</v>
      </c>
      <c r="B35" s="3" t="s">
        <v>368</v>
      </c>
      <c r="C35" s="3" t="s">
        <v>367</v>
      </c>
    </row>
    <row r="36" spans="1:3" s="3" customFormat="1" x14ac:dyDescent="0.25">
      <c r="A36" s="3">
        <v>33</v>
      </c>
      <c r="B36" s="3" t="s">
        <v>368</v>
      </c>
      <c r="C36" s="3" t="s">
        <v>367</v>
      </c>
    </row>
    <row r="37" spans="1:3" s="3" customFormat="1" x14ac:dyDescent="0.25">
      <c r="A37" s="3">
        <v>34</v>
      </c>
      <c r="B37" s="3" t="s">
        <v>368</v>
      </c>
      <c r="C37" s="3" t="s">
        <v>367</v>
      </c>
    </row>
    <row r="38" spans="1:3" s="3" customFormat="1" x14ac:dyDescent="0.25">
      <c r="A38" s="3">
        <v>35</v>
      </c>
      <c r="B38" s="3" t="s">
        <v>368</v>
      </c>
      <c r="C38" s="3" t="s">
        <v>367</v>
      </c>
    </row>
    <row r="39" spans="1:3" s="3" customFormat="1" x14ac:dyDescent="0.25">
      <c r="A39" s="3">
        <v>36</v>
      </c>
      <c r="B39" s="3" t="s">
        <v>368</v>
      </c>
      <c r="C39" s="3" t="s">
        <v>367</v>
      </c>
    </row>
    <row r="40" spans="1:3" s="3" customFormat="1" x14ac:dyDescent="0.25">
      <c r="A40" s="3">
        <v>37</v>
      </c>
      <c r="B40" s="3" t="s">
        <v>368</v>
      </c>
      <c r="C40" s="3" t="s">
        <v>367</v>
      </c>
    </row>
    <row r="41" spans="1:3" s="3" customFormat="1" x14ac:dyDescent="0.25">
      <c r="A41" s="3">
        <v>38</v>
      </c>
      <c r="B41" s="3" t="s">
        <v>368</v>
      </c>
      <c r="C41" s="3" t="s">
        <v>367</v>
      </c>
    </row>
    <row r="42" spans="1:3" s="3" customFormat="1" x14ac:dyDescent="0.25">
      <c r="A42" s="3">
        <v>39</v>
      </c>
      <c r="B42" s="3" t="s">
        <v>368</v>
      </c>
      <c r="C42" s="3" t="s">
        <v>367</v>
      </c>
    </row>
    <row r="43" spans="1:3" s="3" customFormat="1" x14ac:dyDescent="0.25">
      <c r="A43" s="3">
        <v>40</v>
      </c>
      <c r="B43" s="3" t="s">
        <v>368</v>
      </c>
      <c r="C43" s="3" t="s">
        <v>367</v>
      </c>
    </row>
    <row r="44" spans="1:3" s="3" customFormat="1" x14ac:dyDescent="0.25">
      <c r="A44" s="3">
        <v>41</v>
      </c>
      <c r="B44" s="3" t="s">
        <v>368</v>
      </c>
      <c r="C44" s="3" t="s">
        <v>367</v>
      </c>
    </row>
    <row r="45" spans="1:3" s="3" customFormat="1" x14ac:dyDescent="0.25">
      <c r="A45" s="3">
        <v>42</v>
      </c>
      <c r="B45" s="3" t="s">
        <v>368</v>
      </c>
      <c r="C45" s="3" t="s">
        <v>367</v>
      </c>
    </row>
    <row r="46" spans="1:3" s="3" customFormat="1" x14ac:dyDescent="0.25">
      <c r="A46" s="3">
        <v>43</v>
      </c>
      <c r="B46" s="3" t="s">
        <v>368</v>
      </c>
      <c r="C46" s="3" t="s">
        <v>367</v>
      </c>
    </row>
    <row r="47" spans="1:3" s="3" customFormat="1" x14ac:dyDescent="0.25">
      <c r="A47" s="3">
        <v>44</v>
      </c>
      <c r="B47" s="3" t="s">
        <v>368</v>
      </c>
      <c r="C47" s="3" t="s">
        <v>367</v>
      </c>
    </row>
    <row r="48" spans="1:3" s="3" customFormat="1" x14ac:dyDescent="0.25">
      <c r="A48" s="3">
        <v>45</v>
      </c>
      <c r="B48" s="3" t="s">
        <v>368</v>
      </c>
      <c r="C48" s="3" t="s">
        <v>367</v>
      </c>
    </row>
    <row r="49" spans="1:3" s="3" customFormat="1" x14ac:dyDescent="0.25">
      <c r="A49" s="3">
        <v>46</v>
      </c>
      <c r="B49" s="3" t="s">
        <v>368</v>
      </c>
      <c r="C49" s="3" t="s">
        <v>367</v>
      </c>
    </row>
    <row r="50" spans="1:3" s="3" customFormat="1" x14ac:dyDescent="0.25">
      <c r="A50" s="3">
        <v>47</v>
      </c>
      <c r="B50" s="3" t="s">
        <v>368</v>
      </c>
      <c r="C50" s="3" t="s">
        <v>367</v>
      </c>
    </row>
    <row r="51" spans="1:3" s="3" customFormat="1" x14ac:dyDescent="0.25">
      <c r="A51" s="3">
        <v>48</v>
      </c>
      <c r="B51" s="3" t="s">
        <v>368</v>
      </c>
      <c r="C51" s="3" t="s">
        <v>367</v>
      </c>
    </row>
    <row r="52" spans="1:3" s="3" customFormat="1" x14ac:dyDescent="0.25">
      <c r="A52" s="3">
        <v>49</v>
      </c>
      <c r="B52" s="3" t="s">
        <v>368</v>
      </c>
      <c r="C52" s="3" t="s">
        <v>367</v>
      </c>
    </row>
    <row r="53" spans="1:3" s="3" customFormat="1" x14ac:dyDescent="0.25">
      <c r="A53" s="3">
        <v>50</v>
      </c>
      <c r="B53" s="3" t="s">
        <v>368</v>
      </c>
      <c r="C53" s="3" t="s">
        <v>367</v>
      </c>
    </row>
    <row r="54" spans="1:3" s="3" customFormat="1" x14ac:dyDescent="0.25">
      <c r="A54" s="3">
        <v>51</v>
      </c>
      <c r="B54" s="3" t="s">
        <v>368</v>
      </c>
      <c r="C54" s="3" t="s">
        <v>367</v>
      </c>
    </row>
    <row r="55" spans="1:3" s="3" customFormat="1" x14ac:dyDescent="0.25">
      <c r="A55" s="3">
        <v>52</v>
      </c>
      <c r="B55" s="3" t="s">
        <v>368</v>
      </c>
      <c r="C55" s="3" t="s">
        <v>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cp:lastPrinted>2023-07-20T20:36:58Z</cp:lastPrinted>
  <dcterms:created xsi:type="dcterms:W3CDTF">2023-07-20T19:02:41Z</dcterms:created>
  <dcterms:modified xsi:type="dcterms:W3CDTF">2024-01-17T18:19:13Z</dcterms:modified>
</cp:coreProperties>
</file>