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ownloads\"/>
    </mc:Choice>
  </mc:AlternateContent>
  <xr:revisionPtr revIDLastSave="0" documentId="13_ncr:1_{A2CB9DFF-B20C-4A54-8E6F-FFEE2CA08505}"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P128" i="1" l="1"/>
  <c r="P116" i="1"/>
  <c r="P101" i="1"/>
  <c r="P100" i="1"/>
  <c r="P99" i="1"/>
  <c r="P98" i="1"/>
  <c r="P97" i="1"/>
  <c r="P96" i="1"/>
  <c r="P95" i="1"/>
  <c r="P94" i="1"/>
  <c r="P93" i="1"/>
  <c r="P92" i="1"/>
  <c r="P91" i="1"/>
  <c r="P90" i="1"/>
  <c r="P89" i="1"/>
  <c r="P88" i="1"/>
  <c r="P87" i="1"/>
  <c r="P86" i="1"/>
  <c r="P85" i="1"/>
  <c r="P84" i="1"/>
  <c r="P82" i="1"/>
  <c r="P81" i="1"/>
  <c r="P80" i="1"/>
  <c r="P79" i="1"/>
  <c r="P78" i="1"/>
  <c r="P77" i="1"/>
  <c r="P76" i="1"/>
  <c r="P75" i="1"/>
  <c r="P74" i="1"/>
  <c r="P73" i="1"/>
  <c r="P72" i="1"/>
  <c r="P71" i="1"/>
  <c r="P70" i="1"/>
  <c r="P69" i="1"/>
  <c r="P68" i="1"/>
  <c r="P67" i="1"/>
  <c r="P66" i="1"/>
  <c r="P65" i="1"/>
  <c r="P64" i="1"/>
  <c r="P63" i="1"/>
  <c r="P62" i="1"/>
  <c r="P61" i="1"/>
  <c r="P60" i="1"/>
  <c r="P59" i="1"/>
  <c r="P58" i="1"/>
  <c r="P31" i="1"/>
  <c r="P30" i="1"/>
  <c r="P28" i="1"/>
  <c r="P27" i="1"/>
  <c r="P26" i="1"/>
  <c r="P25" i="1"/>
  <c r="P24" i="1"/>
  <c r="P23" i="1"/>
  <c r="P22" i="1"/>
  <c r="P21" i="1"/>
  <c r="P20" i="1"/>
</calcChain>
</file>

<file path=xl/sharedStrings.xml><?xml version="1.0" encoding="utf-8"?>
<sst xmlns="http://schemas.openxmlformats.org/spreadsheetml/2006/main" count="1474" uniqueCount="480">
  <si>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</si>
  <si>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</si>
  <si>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</si>
  <si>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</si>
  <si>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</si>
  <si>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</si>
  <si>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</si>
  <si>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</si>
  <si>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</si>
  <si>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</si>
  <si>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</si>
  <si>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</si>
  <si>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</si>
  <si>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</si>
  <si>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</si>
  <si>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</si>
  <si>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</si>
  <si>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</si>
  <si>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</si>
  <si>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</si>
  <si>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</si>
  <si>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</si>
  <si>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</si>
  <si>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</si>
  <si>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</si>
  <si>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</si>
  <si>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</si>
  <si>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</si>
  <si>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</si>
  <si>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</si>
  <si>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412555</t>
  </si>
  <si>
    <t>412562</t>
  </si>
  <si>
    <t>412557</t>
  </si>
  <si>
    <t>412560</t>
  </si>
  <si>
    <t>412553</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</si>
  <si>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</si>
  <si>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</si>
  <si>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</si>
  <si>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</si>
  <si>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</si>
  <si>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</si>
  <si>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</si>
  <si>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</si>
  <si>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</si>
  <si>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</si>
  <si>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</si>
  <si>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01/04/2023 -&gt;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</si>
  <si>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</si>
  <si>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</si>
  <si>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</si>
  <si>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</si>
  <si>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</si>
  <si>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</si>
  <si>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Monto total a pagar</t>
  </si>
  <si>
    <t>Prestaciones, en su caso</t>
  </si>
  <si>
    <t>Hipervínculo a la normatividad que regula la celebración de contratos de honorarios</t>
  </si>
  <si>
    <t>Área(s) responsable(s) que genera(n), posee(n), publica(n) y actualizan la información</t>
  </si>
  <si>
    <t>Fecha de validación</t>
  </si>
  <si>
    <t>Fecha de actualización</t>
  </si>
  <si>
    <t>Nota</t>
  </si>
  <si>
    <t>Servicios profesionales por honorarios</t>
  </si>
  <si>
    <t>Servicios profesionales por honorarios asimilados a salarios</t>
  </si>
  <si>
    <t>Hombre</t>
  </si>
  <si>
    <t>Mujer</t>
  </si>
  <si>
    <t>ALEJANDRO</t>
  </si>
  <si>
    <t>NOLASCO</t>
  </si>
  <si>
    <t xml:space="preserve">BALDERAS </t>
  </si>
  <si>
    <t>S/C</t>
  </si>
  <si>
    <t>https://www.sistemas.chiapas.gob.mx/TransparenciaV3/Descargas/DescargarArchivo/?idArchivo=228767&amp;tipoArchivo=1</t>
  </si>
  <si>
    <t>a) ACTUALIZACION DE INFORMACION DEL SEGUIMIENTO DE ACTIVIDADES DIARIAS DE LAS INSPECCIONES A ESTABLECIMIENTOS DE RIESGO ALTO Y MUY ALTO. b) FUNCIONES ADMINISTRATIVAS</t>
  </si>
  <si>
    <t>NINGUNA</t>
  </si>
  <si>
    <t>https://www.sistemas.chiapas.gob.mx/TransparenciaV3/Descargas/DescargarArchivo/?idArchivo=216420&amp;tipoArchivo=1</t>
  </si>
  <si>
    <t>RECURSOS HUMANOS</t>
  </si>
  <si>
    <t>ISRAEL</t>
  </si>
  <si>
    <t>VERA</t>
  </si>
  <si>
    <t>BONIFAZ</t>
  </si>
  <si>
    <t>https://www.sistemas.chiapas.gob.mx/TransparenciaV3/Descargas/DescargarArchivo/?idArchivo=228778&amp;tipoArchivo=1</t>
  </si>
  <si>
    <t>MIGUEL</t>
  </si>
  <si>
    <t>SANTIAGO</t>
  </si>
  <si>
    <t>AVENDAÑO</t>
  </si>
  <si>
    <t>https://www.sistemas.chiapas.gob.mx/TransparenciaV3/Descargas/DescargarArchivo/?idArchivo=228779&amp;tipoArchivo=1</t>
  </si>
  <si>
    <t>CHRISTIAN DE JESUS</t>
  </si>
  <si>
    <t>RIOS</t>
  </si>
  <si>
    <t>CABRERA</t>
  </si>
  <si>
    <t>https://www.sistemas.chiapas.gob.mx/TransparenciaV3/Descargas/DescargarArchivo/?idArchivo=228780&amp;tipoArchivo=1</t>
  </si>
  <si>
    <t>RIGOBERTO</t>
  </si>
  <si>
    <t>GARCIA</t>
  </si>
  <si>
    <t>HERNANDEZ</t>
  </si>
  <si>
    <t>https://www.sistemas.chiapas.gob.mx/TransparenciaV3/Descargas/DescargarArchivo/?idArchivo=228781&amp;tipoArchivo=1</t>
  </si>
  <si>
    <t>EDUARDO</t>
  </si>
  <si>
    <t>MARTINEZ</t>
  </si>
  <si>
    <t>JAIMES</t>
  </si>
  <si>
    <t>https://www.sistemas.chiapas.gob.mx/TransparenciaV3/Descargas/DescargarArchivo/?idArchivo=228999&amp;tipoArchivo=1</t>
  </si>
  <si>
    <t>RICARDO ESTEBAN</t>
  </si>
  <si>
    <t>TELIZ</t>
  </si>
  <si>
    <t>SANCHEZ</t>
  </si>
  <si>
    <t>https://www.sistemas.chiapas.gob.mx/TransparenciaV3/Descargas/DescargarArchivo/?idArchivo=229002&amp;tipoArchivo=1</t>
  </si>
  <si>
    <t>LUIS IGNACIO</t>
  </si>
  <si>
    <t>RAMIREZ</t>
  </si>
  <si>
    <t>JIMENEZ</t>
  </si>
  <si>
    <t>https://www.sistemas.chiapas.gob.mx/TransparenciaV3/Descargas/DescargarArchivo/?idArchivo=229004&amp;tipoArchivo=1</t>
  </si>
  <si>
    <t>JOSE ALFREDO</t>
  </si>
  <si>
    <t>CITALAN</t>
  </si>
  <si>
    <t>https://www.sistemas.chiapas.gob.mx/TransparenciaV3/Descargas/DescargarArchivo/?idArchivo=229009&amp;tipoArchivo=1</t>
  </si>
  <si>
    <t>CARLOS ARTURO</t>
  </si>
  <si>
    <t>DIAZ</t>
  </si>
  <si>
    <t>https://www.sistemas.chiapas.gob.mx/TransparenciaV3/Descargas/DescargarArchivo/?idArchivo=229057&amp;tipoArchivo=1</t>
  </si>
  <si>
    <t>PRISCILA RUBY</t>
  </si>
  <si>
    <t>CRUZ</t>
  </si>
  <si>
    <t>https://www.sistemas.chiapas.gob.mx/TransparenciaV3/Descargas/DescargarArchivo/?idArchivo=229058&amp;tipoArchivo=1</t>
  </si>
  <si>
    <t>HECTOR</t>
  </si>
  <si>
    <t>GUERRERO</t>
  </si>
  <si>
    <t>https://www.sistemas.chiapas.gob.mx/TransparenciaV3/Descargas/DescargarArchivo/?idArchivo=229062&amp;tipoArchivo=1</t>
  </si>
  <si>
    <t xml:space="preserve">MARTHA ALEJANDRA </t>
  </si>
  <si>
    <t xml:space="preserve">FONSECA </t>
  </si>
  <si>
    <t>SOLIS</t>
  </si>
  <si>
    <t>https://www.sistemas.chiapas.gob.mx/TransparenciaV3/Descargas/DescargarArchivo/?idArchivo=229063&amp;tipoArchivo=1</t>
  </si>
  <si>
    <t>a) ACTUALIZACION DE INFORMACION DEL SEGUIMIENTO DE ACTIVIDADES DIARIAS DE LAS INSPECCIONES A ESTABLECIMIENTOS DE RIESGO ALTO Y MUY ALTO. b) FUNCIONES ADMINISTRATIVAS: REQUISICION DE COMPRA O SERVICIO, ORDEN DE COMPRA O SERVICIO, ESCANEO DE DICTAMNES, ARCHIVO DE DOCUMENTACION. c) ACOMPAÑAMIENTO A INSPECCIONES. d) VALORACION DE ESTATUS DE PROGRAMAS INTERNOS. e) ENTREGAR AL INSTITUTO PARA LA GENTION INTEGRAL DE RIESGOS DE DESATRES DEL ESTADO DE CHIPAS UN REPORTE QUINCENAL DE LOS AVANCES. f) ESTAR DISPONIBLE PARA CONSULTAS DERIVADAS DE LAS SITUACIONES QUE SE PRESENTEN EN CADA CASO ESPECIFICO DE INSPECCION A INMUEBLES.</t>
  </si>
  <si>
    <t xml:space="preserve">NELSON EDUARDO </t>
  </si>
  <si>
    <t xml:space="preserve">GUTIERREZ </t>
  </si>
  <si>
    <t>RAMOS</t>
  </si>
  <si>
    <t>https://www.sistemas.chiapas.gob.mx/TransparenciaV3/Descargas/DescargarArchivo/?idArchivo=229068&amp;tipoArchivo=1</t>
  </si>
  <si>
    <t>a) REVISAR STATUS DE VALIDACION DE LOS PROGRAMAS INTERNOS DE PROTECCION CIVIL DE LA ASIGNACION DE INSPECCION A ESTABLECIMIENTOS Y/O INMUEBLES DE RIESGO ALTO Y MUY ALTO EN EL ESTADO DE CHIPAS. b) MANEJO DE ARCHIVOS Y EXPEDIENTES EN RELACION A LAS INSPECCIONES A ESTABLECIMIENTOS Y/O INMUEBLES DE RIESGO ALTO Y MUY ALTO EN EL ESTADO DE CHIAPAS. c) ENTREGAR AL INSTITUTO PARA LA GENTION INTEGRAL DE RIESGOS DE DESATRES DEL ESTADO DE CHIPAS UN REPORTE QUINCENAL DE LOS AVANCES. d) ESTAR DISPONIBLE PARA CONSULTAS DERIVADAS DE LAS SITUACIONES QUE SE PRESENTEN EN CADA CASO ESPECIFICO DE INSPECCION A INMUEBLES. e) INSPECCIONES A INMUEBLES.</t>
  </si>
  <si>
    <t xml:space="preserve">ROMAN DE JESUS </t>
  </si>
  <si>
    <t xml:space="preserve">VELAZQUEZ </t>
  </si>
  <si>
    <t>ESCOBAR</t>
  </si>
  <si>
    <t>https://www.sistemas.chiapas.gob.mx/TransparenciaV3/Descargas/DescargarArchivo/?idArchivo=229081&amp;tipoArchivo=1</t>
  </si>
  <si>
    <t>a) PRESENTACIONES PARA MESA DE SEGURIDAD. b) REPORTES SEMANALES Y TRIMESTRALES DE GABINETE. c) TARJETAS DIARIAS. d) PRESENTACION PARA DIRECTIVOS. e) REPORTES ESTADISTICOS f) GENERACION DE MAPAS. g) VERIFICACION DE INFORMACION RECOPILADA DEL SISTEMA INTEGRAL DE PC. h) VERIFICACION DE INFORMACION DE INCENDIOS. i) INTEGRACION DE LIBROS BLANCOS. j) APOYO EN LOGISTICA EN EVENTOS. k) ACTIVIDADES EXTRAS. l) ENTREGAR AL INSTITUTO PARA LA GESTION INTEGRAL DE RIESGOS DE DESASTRES DEL ESTADO DE CHIAPAS UN REPORTE QUINCENAL DE LOS AVANCES. m) ESTAR DISPONIBLE PARA CONSULTAS DERIVADAS DE LAS SITUACIONES QUE SE PRESENTEN EN CADA CASO ESPECIFICO.</t>
  </si>
  <si>
    <t xml:space="preserve">SERGIO HUMBERTO </t>
  </si>
  <si>
    <t xml:space="preserve">IGLESIAS </t>
  </si>
  <si>
    <t>RUIZ</t>
  </si>
  <si>
    <t>https://www.sistemas.chiapas.gob.mx/TransparenciaV3/Descargas/DescargarArchivo/?idArchivo=229082&amp;tipoArchivo=1</t>
  </si>
  <si>
    <t>a) ELABORACION DE PLANES ESPECIFICOS Y PROGRAMAS ESPECIALES. b) PLATICAS DE CONCIENTIZACION PARA LA CREACION Y FORMACION DE LAS UNIDADES INTERNAS DE PROTECCION CIVIL. c) ASESORAMIENTO EN LA CREACION DE PROGRAMAS INTERNOS DE LAS DEPENDECNCIAS DEL GOBIERNO DEL ESTADO. d) VISITAS DE INSPECCION EN CUMPLIMIENTO A LO ESTIPULADO EN EL PROGRAMA INTERNO DE LAS DEPENDENCIAS DE GOBIERNO DEL ESTADO. e) EVALUADOR DE LOS EJERCICIOS DE SIMULACRO EN LAS DEPENDENCIAS. f) ACTAS CONSTITUTIVAS Y CREACION DE COMITES COMUNITARIOS DE PROTECCION CIVIL. g) COORDINACION DE GRUPOS PARA CAPACITACION EN LA ENEPROC CAMPUS CHIAPAS. h) ENTREGAR AL INSTITUTO PARA LA GESTION INTEGRAL DE RIESGOS DE DESASTRES DEL ESTADO DE CHIPAS UN REPORTE QUINCENAL DE LOS AVANCES. i) ESTAR DISPONIBLE PARA CONSULTAS DERIVADAS EN LAS SITUACIONES QUE SE PRESENTEN EN CADA CASO ESPECIFICO DE INSPECCION A INMUEBLES.</t>
  </si>
  <si>
    <t xml:space="preserve">SELENE BERENICE </t>
  </si>
  <si>
    <t xml:space="preserve">GRAJALES </t>
  </si>
  <si>
    <t>https://www.sistemas.chiapas.gob.mx/TransparenciaV3/Descargas/DescargarArchivo/?idArchivo=229083&amp;tipoArchivo=1</t>
  </si>
  <si>
    <t>a) FACTURACION DE LA VALIDACION DE PROGRAMAS INTERNOS DE PROTECCION CIVIL. b) REPORTE SEMANALES DE LOS INGRESOS. c) REPORTE SEMANALES DE LO FACTURADO. d) REVISION Y VALIDACION DE LOS DIFERENTES GASTOS DE INGRESOS PROPIOS. e) CONCILIACIONES BANCARIAS MENSUALES DE LAS CUENTAS DE INGRESOS Y EGRESOS. f) REPORTES SEMANALES DE LOS EGRESOS. g) ARCHIVO Y CONTROL DE LAS PÓLIZAS DE CHEQUE CON LA DOCUMENTACIÓN CORRESPONDIENTE. CALCULO DE LAS RETENCIONES DEL ISR MENSUALES A PAGAR. h) CLASIFICACIÓN POR PARTIDA PRESUPUESTARIA DE LAS PÓLIZAS DE CHEQUE. i) ELABORACIÓN DE MEMORIAS DE CÁLCULO, TARJETAS INFORMATIVAS Y OFICIOS PRESUPUESTALES MENSUALES. j) TRAMITES EN LA SECRETARIA DE HACIENDA PARA AUTORIZACIÓN DE PRESUPUESTOS MENSUALES DE LOS INGRESOS PROPIOS. k) REGISTRO EN EL SISTEMA INTEGRAL HACENDARIO ESTATAL DE LAS AMPLIACIONES MENSUALES DE LOS INGRESOS PROPIOS. l) REGISTRO MENSUAL EN EL SISTEMA INTEGRAL HACENDARIO ESTATAL DE LAS PÓLIZAS DE CHEQUES EN LAS CUATRO FASES CORRESPONDIENTES (COMPROMETIDO, DEVENGADO, EJERCIDO, PAGADO). m) REVISIÓN Y TRAMITE DE LOS DIFERENTES VIÁTICOS CORRESPONDIENTES A LOS INGRESOS PROPIOS. n) RECEPCIÓN Y CAPTURA DE LOS DIFERENTES TRAMITES DE LA DIRECCIÓN DE IDENTIFICACIÓN Y ANÁLISIS DE RIESGO.  o) GESTIÓN DE LOS TRAMITES DE PAGO DE LA DIRECCIÓN DE IDENTIFICACIÓN Y ANÁLISIS DE RIESGO. p) ENTREGA DE CHEQUES DE LOS DIFERENTES PAGOS A PROVEEDORES Y PRESTADORES DE SERVICIO. q) REGULARIZACIÓN Y APOYO EN LA CERTIFICACIÓN DE LAS OBSERVACIONES EMITIDAS POR LAS AUDITORÍAS REALIZADAS A LOS INGRESOS PROPIOS DE LA DIRECCIÓN DE IDENTIFICACIÓN Y ANÁLISIS DE RIESGO. r) ACTIVIDADES EXTRAS. s) ENTREGAR AL INSTITUTO PARA LA GESTION INTEGRAL DE RIESGOS DE DESASTRES DEL ESTADO DE CHIAPAS UN REPORTE QUINCENAL DE LOS AVANCES.</t>
  </si>
  <si>
    <t xml:space="preserve">CITLALY GUADALUPE </t>
  </si>
  <si>
    <t xml:space="preserve">MORALES </t>
  </si>
  <si>
    <t>RUBIO</t>
  </si>
  <si>
    <t>https://www.sistemas.chiapas.gob.mx/TransparenciaV3/Descargas/DescargarArchivo/?idArchivo=229085&amp;tipoArchivo=1</t>
  </si>
  <si>
    <t xml:space="preserve">VERONICA NATIVIDAD </t>
  </si>
  <si>
    <t xml:space="preserve">RAMOS </t>
  </si>
  <si>
    <t>CASTELLANOS</t>
  </si>
  <si>
    <t>https://www.sistemas.chiapas.gob.mx/TransparenciaV3/Descargas/DescargarArchivo/?idArchivo=229087&amp;tipoArchivo=1</t>
  </si>
  <si>
    <t>a) ELABORACION DE DATOS COMPARATIVOS DE INCENDIOS. b) ELABORACION DE GRAFICAS COMPARATIVAS SEMANALES DE INCENDIOS. c) REPORTE ESTADISTICO SEMANAL, MENSUAL Y ANUAL DE INCENDIOS. d) ANALISIS DE BASES DE DATOS DE INCENDIOS FORESTALES, DE PASTIZAL Y URBANOS. e) VERIFICACION DE INFORMACION DE INCENDIOS REGISTRADA EN EL SISTEMA INTEGRAL DE PC. f) ELABORACION DE PRESENTACIONES CON INFORMACION REFERENTE A INCENDIOS. g) PRESENTACION DE INCENDIOS PARA DIRECTIVOS. h) SEGUIMIENTO A ACTIVIDADES DE PREVENCION DE INCENDIOS. i) ELABORACION DE BASE DE DATOS CON ACCIONES DE PREVENCION DE INCENDIOS REALIZADAS. j) ENTREGAR AL INSTITUTO PARA LA GESTION INTEGRAL DE RIESGOS DE DESASTRES DEL ESTADO DE CHIAPAS UN REPORTE QUINCENAL DE LOS AVANCES.</t>
  </si>
  <si>
    <t xml:space="preserve">DIDIER MOXIEL </t>
  </si>
  <si>
    <t xml:space="preserve"> LOPEZ</t>
  </si>
  <si>
    <t>https://www.sistemas.chiapas.gob.mx/TransparenciaV3/Descargas/DescargarArchivo/?idArchivo=229089&amp;tipoArchivo=1</t>
  </si>
  <si>
    <t>a) OPERACIÓN DE LA MAQUINA DE ENSAYO UNIVERSAL PARA PRUEBAS DE RESISTENCIA DE MATERIALES. b) ELABORACION DE MANUAL PARA LA FABRICACION DE BLOQUES DE CONCRETO ARTESANALES. c) FABRICACION DE LOTES DE BLOQUES DE CONCRETO ARTESANALES. d) REGISTRO DE MANUAL PARA LA AGARDITACION ANTE CONOCER. e) CAPACITACION A LAS EMPRESAS BLOQUERAS PARA ELABORACION DE BLOCKS CONFORME AL MANUAL ELABORADO. f) CAPACITACION A PERSONAS DEDICADAS A LA AUTOCONSTRUCCION EN EL ESTADO DE CHIAPAS. g) ELABORACION DE MANUAL PARA LA CONSTRUCCION DE VIVIENDAS RESILIENTES. h) CAPACITACION A ALBAÑILES CONFORME AL MANUAL PARA LA CONSTRUCCION DE VIVIENDAS RESILIENTES.</t>
  </si>
  <si>
    <t xml:space="preserve">EMMANUEL BELISARIO DE JESUS </t>
  </si>
  <si>
    <t xml:space="preserve">PALACIOS </t>
  </si>
  <si>
    <t>DAHMLOW</t>
  </si>
  <si>
    <t>https://www.sistemas.chiapas.gob.mx/TransparenciaV3/Descargas/DescargarArchivo/?idArchivo=229091&amp;tipoArchivo=1</t>
  </si>
  <si>
    <t>a) SUPERVISAR LA CONTINUIDAD DE LOS TRABAJOS DEL PROYECTO DE REDUCCION DE RIESGOS EN EL USO, CONSERVACION Y APROVECHAMIENTO DE LOS RECURSOS HIDRICOS EN EL ESTADO DE CHIAPAS. b) REALIZAR LOS RECORRIDOS DE CAMPO NECESARIOS PARA LA INTEGRACION DE LA INFORMACION PARA LOS FINES DEL PROYECTO. c) PARTICIPAR EN LA REUNIONES DE TRABAJO EN EL TEMA DE LA REDUCCION DE RIESGOS DEL USO, CONSERVACION Y APROVECHAMIENTO DE LOS RECURSOS HIDRICOS DEL ESTADO CUANDO EL INSTITUTO ASI LO DETERMINE. d) ENTREGAR AL INSTITUTO PARA LA GESTION INTEGRAL DE RIESGOS DE DESASTRES DEL ESTADO DE CHIAPAS UN REPORTE MENSUAL DE LAS ACCIONES REALIZADAS. e) ESTAR DISPONIBLE PARA CONSULTAS DERIVADAS DE LAS SITUACIONES QUE SE PRESENTAN EN CADA CASO ESPECIFICO SOLICITADO POR EL INSTITUTO</t>
  </si>
  <si>
    <t xml:space="preserve">ALBERTO </t>
  </si>
  <si>
    <t xml:space="preserve">GONZALEZ </t>
  </si>
  <si>
    <t>https://www.sistemas.chiapas.gob.mx/TransparenciaV3/Descargas/DescargarArchivo/?idArchivo=229096&amp;tipoArchivo=1</t>
  </si>
  <si>
    <t>a) GESTIONAR LA INFORMACION NECESARIA PARA FORMULAR EL DECRETO QUE MODIFIQUE LA LEY DE AGUA DEL ESTADO DE CHIAPAS A FIN DE QUE EL INSTITUTO ESTATAL DEL AGUA SEA SECTORIZADO A LA SECRETARIA DE PROTECCION CIVIL CON EL PROPOSITO DE PROMOVER EL APROVECHAMIENTO SUSTENTABLE Y LA REDUCCION DE RIESGOS DE LOS RECURSOS HIDRAULICOS DEL ESTADO. b) ENTREGAR AL INSTITUTO PARA LA GESTION INTEGRAL DE RIESGOS DE DESASTRES DEL ESTADO DE CHIAPAS UN REPORTE MENSUAL DE LAS ACCIONES REALIZADAS. c) ESTAR DISPONIBLE PARA CONSULTAS DERIVADAS DE LAS SITUACIONES QUE SE PRESENTAN EN CADA CASO ESPECIFICO DE INSPECCION A INMUEBLES.</t>
  </si>
  <si>
    <t xml:space="preserve">MARIO LUIS </t>
  </si>
  <si>
    <t xml:space="preserve">CORDOVA </t>
  </si>
  <si>
    <t>LOPEZ</t>
  </si>
  <si>
    <t>https://www.sistemas.chiapas.gob.mx/TransparenciaV3/Descargas/DescargarArchivo/?idArchivo=229097&amp;tipoArchivo=1</t>
  </si>
  <si>
    <t>a) DESARROLLO DE LA NUEVA PLATAFORMA TECNOLOGICA PCIVILCHIAPAS. b) MODULO DE INCENDIOS. c) REPORTES ESTADISTICOS. d) GENERACION DE MAPAS. e) VERIFICACION DE INFORMACION RECOPILADA DEL SISTEMA INTEGRAL DE PC. g) ACTIVIDADES EXTRAS. h)ENTREGAR AL INSTITUTO PARA LA GESTION INTEGRAL DE RIESGOS DE DESASTRES DEL ESTADO DE CHIAPAS UN REPORTE MENSUAL DE LAS ACCIONES REALIZADAS. c) ESTAR DISPONIBLE PARA CONSULTAS DERIVADAS DE LAS SITUACIONES QUE SE PRESENTAN EN CADA CASO ESPECIFICO.</t>
  </si>
  <si>
    <t xml:space="preserve">JOEL </t>
  </si>
  <si>
    <t xml:space="preserve">SALINAS </t>
  </si>
  <si>
    <t>https://www.sistemas.chiapas.gob.mx/TransparenciaV3/Descargas/DescargarArchivo/?idArchivo=229098&amp;tipoArchivo=1</t>
  </si>
  <si>
    <t>a)INSPECCION DE LOS SENSORES SISMICOS b) ACTUALIZACION DE LOS RESGUARDOS DE LOS SENSORES SISMICOS c) RESPALDO DE LA PLATAFORMA Y BASES DE DATOS DE @PCIVILCHIAPAS DE MANERA DIARIA d) ACTUALIZACION DE LA PLATAFORMA e) ACTIVIDADES EXTRAS Y APOYO EN REUNIONES</t>
  </si>
  <si>
    <t xml:space="preserve">CESAR ANDREY </t>
  </si>
  <si>
    <t xml:space="preserve">TORREZ </t>
  </si>
  <si>
    <t>OVANDO</t>
  </si>
  <si>
    <t>https://www.sistemas.chiapas.gob.mx/TransparenciaV3/Descargas/DescargarArchivo/?idArchivo=229099&amp;tipoArchivo=1</t>
  </si>
  <si>
    <t>a) OPERACIÓN DE LA MAQUINA DE ENSAYO UNIVERSAL PARA PRUEBAS DE RESISTENCIA DE MATERIALES. b) ELABORACION DE CARTOGRAFIAS c) VUELO DE VEHICULO AEREO. d) LEVANTAMIENTO DE CAMO PARA ESTUDIOS ESPECIALIZADOS. e)ELABORACION DE BLOQUES DE CONCRETO ARTESANALES  f) MANEJO DE VEHICULOS OFICIALES. g) TRAMITES ADMINISTRATIVOS</t>
  </si>
  <si>
    <t>DIDIER</t>
  </si>
  <si>
    <t>DOMINGUEZ</t>
  </si>
  <si>
    <t>URIEL</t>
  </si>
  <si>
    <t>https://www.sistemas.chiapas.gob.mx/TransparenciaV3/Descargas/DescargarArchivo/?idArchivo=229100&amp;tipoArchivo=1</t>
  </si>
  <si>
    <t>a) DESINSTALACION PARA DIAGNOSTICO Y EVALUCION DE ESTACIONES METEREOLOGICAS AUTOMATICAS EMAS, PARA SU POSTERIOR INSTALACION EN SITIO. b) MANTENIMIENTO PREVENTIVO Y CORRECTIVO A ESTACIONES METEREOLOGICAS AUTOMATICAS EMAS, EN LABORATORIO Y EN LOS RESPECTIVOS SITIOS DE INSTALACION. c) MONITOREO DE DE FUNCIONAMIENTO Y TRANSMISION DE DATOS DE ESTACIONES METEOROLOGICAS AUTOMATICAS EMAS. d) ADMINISTRACION Y DISTRIBUCION DE DATOS GENERADOS POR LAS ESTACIONES METEOROLOGICAS AUTOMATICAS EMAS PARA LOS FINES OPERATIVOS DEL INSTITUTO PARA LA GESTION INTEGRAL DE RIESGOS DE DESATRES DEL ESTADO DE CHIAPAS. e) MONITOREO Y OPERACION DE LA APLICACION PARA DESCARGA Y ADMINISTRACION DE DATOS DE ESTACIONES METEOROLOGICAS AUTOMATICAS EMAS. f) IMPARTIR CAPACITACION DE MATERIA DE ESTACIONES METEOROLOGICAS AUTOMATICAS EMAS A PERSONAL DEL  INSTITUTO PARA LA GESTION INTEGRAL DE RIESGOS DE DESATRES DEL ESTADO DE CHIAPAS Y A QUIN SE DESIGNE. g) PARTICIPACION EN LOS PROYECTOS DONDE SE INVOLUCREN TECNOLOGIAS RELACIONADAS CON EL MONITERO AMBIENTAL. h) APOYO EN LOGISTICA DE EVENTOS i) ACTIVIDADES EXTRAS j) ENTREGAR AL  INSTITUTO PARA LA GESTION INTEGRAL DE RIESGOS DE DESATRES DEL ESTADO DE CHIAPAS UN REPORTE QUINCENAL DE LOS AVANCES. k) ESTAR DISPONIBLE PARA CONSULTAS DERIVADAS DE LAS SITUACIONES QUE SE PRESENTEN EN CADA CASO ESPECIFICO.</t>
  </si>
  <si>
    <t>SARA</t>
  </si>
  <si>
    <t>SEBASTIANA</t>
  </si>
  <si>
    <t>DOMINGO</t>
  </si>
  <si>
    <t>https://www.sistemas.chiapas.gob.mx/TransparenciaV3/Descargas/DescargarArchivo/?idArchivo=229101&amp;tipoArchivo=1</t>
  </si>
  <si>
    <t xml:space="preserve">DESCRITO EN EL CONTRATO </t>
  </si>
  <si>
    <t>LILIANA</t>
  </si>
  <si>
    <t>https://www.sistemas.chiapas.gob.mx/TransparenciaV3/Descargas/DescargarArchivo/?idArchivo=229103&amp;tipoArchivo=1</t>
  </si>
  <si>
    <t>EDGAR</t>
  </si>
  <si>
    <t>MORGA</t>
  </si>
  <si>
    <t>https://www.sistemas.chiapas.gob.mx/TransparenciaV3/Descargas/DescargarArchivo/?idArchivo=229104&amp;tipoArchivo=1</t>
  </si>
  <si>
    <t>AGUILAR</t>
  </si>
  <si>
    <t>MORENO</t>
  </si>
  <si>
    <t>https://www.sistemas.chiapas.gob.mx/TransparenciaV3/Descargas/DescargarArchivo/?idArchivo=229107&amp;tipoArchivo=1</t>
  </si>
  <si>
    <t xml:space="preserve">Roger </t>
  </si>
  <si>
    <t>Rodriguez</t>
  </si>
  <si>
    <t>Molina</t>
  </si>
  <si>
    <t>https://www.sistemas.chiapas.gob.mx/TransparenciaV3/Descargas/DescargarArchivo/?idArchivo=229299&amp;tipoArchivo=1</t>
  </si>
  <si>
    <t>Licenciado</t>
  </si>
  <si>
    <t>Ninguno</t>
  </si>
  <si>
    <t>Los contrato se realizan cuatrimestrales de acuerdo a la operatividad de la Escuela Nacional de Protección Civil Campus Chiapas, de acuerdo a los articulos 46, 53, 56 y 74 de la ley federal del trabajo.</t>
  </si>
  <si>
    <t>Luis Rey</t>
  </si>
  <si>
    <t>Robles</t>
  </si>
  <si>
    <t>Meza</t>
  </si>
  <si>
    <t>https://www.sistemas.chiapas.gob.mx/TransparenciaV3/Descargas/DescargarArchivo/?idArchivo=229300&amp;tipoArchivo=1</t>
  </si>
  <si>
    <t>Luis Humberto</t>
  </si>
  <si>
    <t>González</t>
  </si>
  <si>
    <t>Pérez</t>
  </si>
  <si>
    <t>https://www.sistemas.chiapas.gob.mx/TransparenciaV3/Descargas/DescargarArchivo/?idArchivo=229302&amp;tipoArchivo=1</t>
  </si>
  <si>
    <t>Aura Veronica</t>
  </si>
  <si>
    <t>Sánchez</t>
  </si>
  <si>
    <t>Ríos</t>
  </si>
  <si>
    <t>https://www.sistemas.chiapas.gob.mx/TransparenciaV3/Descargas/DescargarArchivo/?idArchivo=229304&amp;tipoArchivo=1</t>
  </si>
  <si>
    <t>Contadora</t>
  </si>
  <si>
    <t>Maria del Carmen</t>
  </si>
  <si>
    <t>Castillo</t>
  </si>
  <si>
    <t>Cortez</t>
  </si>
  <si>
    <t>https://www.sistemas.chiapas.gob.mx/TransparenciaV3/Descargas/DescargarArchivo/?idArchivo=229305&amp;tipoArchivo=1</t>
  </si>
  <si>
    <t>Licenciada</t>
  </si>
  <si>
    <t>Rodolfo</t>
  </si>
  <si>
    <t>Cancino</t>
  </si>
  <si>
    <t>López</t>
  </si>
  <si>
    <t>https://www.sistemas.chiapas.gob.mx/TransparenciaV3/Descargas/DescargarArchivo/?idArchivo=229306&amp;tipoArchivo=1</t>
  </si>
  <si>
    <t>Ingeniero</t>
  </si>
  <si>
    <t xml:space="preserve">José Carlos </t>
  </si>
  <si>
    <t>Hernández</t>
  </si>
  <si>
    <t>Zenteno</t>
  </si>
  <si>
    <t>https://www.sistemas.chiapas.gob.mx/TransparenciaV3/Descargas/DescargarArchivo/?idArchivo=229307&amp;tipoArchivo=1</t>
  </si>
  <si>
    <t>Roberto</t>
  </si>
  <si>
    <t>Trinidad</t>
  </si>
  <si>
    <t>Manzo</t>
  </si>
  <si>
    <t>https://www.sistemas.chiapas.gob.mx/TransparenciaV3/Descargas/DescargarArchivo/?idArchivo=229308&amp;tipoArchivo=1</t>
  </si>
  <si>
    <t>Doctor</t>
  </si>
  <si>
    <t>Alexander</t>
  </si>
  <si>
    <t>https://www.sistemas.chiapas.gob.mx/TransparenciaV3/Descargas/DescargarArchivo/?idArchivo=229309&amp;tipoArchivo=1</t>
  </si>
  <si>
    <t>Capitan</t>
  </si>
  <si>
    <t>Tania Cristel</t>
  </si>
  <si>
    <t xml:space="preserve">Ordoñez </t>
  </si>
  <si>
    <t>Ramirez</t>
  </si>
  <si>
    <t>https://www.sistemas.chiapas.gob.mx/TransparenciaV3/Descargas/DescargarArchivo/?idArchivo=229310&amp;tipoArchivo=1</t>
  </si>
  <si>
    <t>Henry</t>
  </si>
  <si>
    <t>Escobar</t>
  </si>
  <si>
    <t>https://www.sistemas.chiapas.gob.mx/TransparenciaV3/Descargas/DescargarArchivo/?idArchivo=229311&amp;tipoArchivo=1</t>
  </si>
  <si>
    <t>Fatima Guadalupe</t>
  </si>
  <si>
    <t>Torrez</t>
  </si>
  <si>
    <t>https://www.sistemas.chiapas.gob.mx/TransparenciaV3/Descargas/DescargarArchivo/?idArchivo=229314&amp;tipoArchivo=1</t>
  </si>
  <si>
    <t xml:space="preserve">Oscar Hugo </t>
  </si>
  <si>
    <t>Nuñez</t>
  </si>
  <si>
    <t>https://www.sistemas.chiapas.gob.mx/TransparenciaV3/Descargas/DescargarArchivo/?idArchivo=229315&amp;tipoArchivo=1</t>
  </si>
  <si>
    <t>Contador</t>
  </si>
  <si>
    <t>Marcos Hitler</t>
  </si>
  <si>
    <t>Vázquez</t>
  </si>
  <si>
    <t>https://www.sistemas.chiapas.gob.mx/TransparenciaV3/Descargas/DescargarArchivo/?idArchivo=229316&amp;tipoArchivo=1</t>
  </si>
  <si>
    <t>Jorge Luis</t>
  </si>
  <si>
    <t>Coutiño</t>
  </si>
  <si>
    <t>Vicente</t>
  </si>
  <si>
    <t>https://www.sistemas.chiapas.gob.mx/TransparenciaV3/Descargas/DescargarArchivo/?idArchivo=229317&amp;tipoArchivo=1</t>
  </si>
  <si>
    <t>Luis Enrique</t>
  </si>
  <si>
    <t>Díaz</t>
  </si>
  <si>
    <t>Zavaleta</t>
  </si>
  <si>
    <t>https://www.sistemas.chiapas.gob.mx/TransparenciaV3/Descargas/DescargarArchivo/?idArchivo=229319&amp;tipoArchivo=1</t>
  </si>
  <si>
    <t xml:space="preserve">Francisco </t>
  </si>
  <si>
    <t>Ramos</t>
  </si>
  <si>
    <t>https://www.sistemas.chiapas.gob.mx/TransparenciaV3/Descargas/DescargarArchivo/?idArchivo=229320&amp;tipoArchivo=1</t>
  </si>
  <si>
    <t>Piloto Aviador Comercial</t>
  </si>
  <si>
    <t>Gladys</t>
  </si>
  <si>
    <t>de la Cruz</t>
  </si>
  <si>
    <t>Ocampo</t>
  </si>
  <si>
    <t>https://www.sistemas.chiapas.gob.mx/TransparenciaV3/Descargas/DescargarArchivo/?idArchivo=229321&amp;tipoArchivo=1</t>
  </si>
  <si>
    <t>Samantha del Carmen</t>
  </si>
  <si>
    <t>Mendez</t>
  </si>
  <si>
    <t>Mendoza</t>
  </si>
  <si>
    <t>https://www.sistemas.chiapas.gob.mx/TransparenciaV3/Descargas/DescargarArchivo/?idArchivo=229322&amp;tipoArchivo=1</t>
  </si>
  <si>
    <t>Noemi</t>
  </si>
  <si>
    <t>Borrego</t>
  </si>
  <si>
    <t>https://www.sistemas.chiapas.gob.mx/TransparenciaV3/Descargas/DescargarArchivo/?idArchivo=229323&amp;tipoArchivo=1</t>
  </si>
  <si>
    <t xml:space="preserve">Araceli </t>
  </si>
  <si>
    <t>Pedroza</t>
  </si>
  <si>
    <t>Serrano</t>
  </si>
  <si>
    <t>1/1</t>
  </si>
  <si>
    <t>https://www.sistemas.chiapas.gob.mx/TransparenciaV3/Descargas/DescargarArchivo/?idArchivo=229324&amp;tipoArchivo=1</t>
  </si>
  <si>
    <t>Doctora</t>
  </si>
  <si>
    <t xml:space="preserve">Cecilia Ivette </t>
  </si>
  <si>
    <t xml:space="preserve">Calderón </t>
  </si>
  <si>
    <t>Gómez</t>
  </si>
  <si>
    <t>https://www.sistemas.chiapas.gob.mx/TransparenciaV3/Descargas/DescargarArchivo/?idArchivo=229325&amp;tipoArchivo=1</t>
  </si>
  <si>
    <t>Maestra</t>
  </si>
  <si>
    <t>2/2</t>
  </si>
  <si>
    <t>https://www.sistemas.chiapas.gob.mx/TransparenciaV3/Descargas/DescargarArchivo/?idArchivo=229326&amp;tipoArchivo=1</t>
  </si>
  <si>
    <t xml:space="preserve">Cristina </t>
  </si>
  <si>
    <t>Ruíz</t>
  </si>
  <si>
    <t>Pola</t>
  </si>
  <si>
    <t>https://www.sistemas.chiapas.gob.mx/TransparenciaV3/Descargas/DescargarArchivo/?idArchivo=229329&amp;tipoArchivo=1</t>
  </si>
  <si>
    <t xml:space="preserve">Eder Armando </t>
  </si>
  <si>
    <t>Caballero</t>
  </si>
  <si>
    <t>Moreno</t>
  </si>
  <si>
    <t>https://www.sistemas.chiapas.gob.mx/TransparenciaV3/Descargas/DescargarArchivo/?idArchivo=229330&amp;tipoArchivo=1</t>
  </si>
  <si>
    <t xml:space="preserve">Eli Chentik </t>
  </si>
  <si>
    <t>Liñan</t>
  </si>
  <si>
    <t>https://www.sistemas.chiapas.gob.mx/TransparenciaV3/Descargas/DescargarArchivo/?idArchivo=229332&amp;tipoArchivo=1</t>
  </si>
  <si>
    <t>Maestro</t>
  </si>
  <si>
    <t>https://www.sistemas.chiapas.gob.mx/TransparenciaV3/Descargas/DescargarArchivo/?idArchivo=229333&amp;tipoArchivo=1</t>
  </si>
  <si>
    <t>3/3</t>
  </si>
  <si>
    <t>https://www.sistemas.chiapas.gob.mx/TransparenciaV3/Descargas/DescargarArchivo/?idArchivo=229334&amp;tipoArchivo=1</t>
  </si>
  <si>
    <t xml:space="preserve">Gabriela Guadalupe </t>
  </si>
  <si>
    <t>Zepeda</t>
  </si>
  <si>
    <t>https://www.sistemas.chiapas.gob.mx/TransparenciaV3/Descargas/DescargarArchivo/?idArchivo=229337&amp;tipoArchivo=1</t>
  </si>
  <si>
    <t>https://www.sistemas.chiapas.gob.mx/TransparenciaV3/Descargas/DescargarArchivo/?idArchivo=229338&amp;tipoArchivo=1</t>
  </si>
  <si>
    <t xml:space="preserve">Guillermo Alberto </t>
  </si>
  <si>
    <t>Cruz</t>
  </si>
  <si>
    <t>https://www.sistemas.chiapas.gob.mx/TransparenciaV3/Descargas/DescargarArchivo/?idArchivo=229341&amp;tipoArchivo=1</t>
  </si>
  <si>
    <t>https://www.sistemas.chiapas.gob.mx/TransparenciaV3/Descargas/DescargarArchivo/?idArchivo=229342&amp;tipoArchivo=1</t>
  </si>
  <si>
    <t xml:space="preserve">Jesus Guadalupe </t>
  </si>
  <si>
    <t>Valles</t>
  </si>
  <si>
    <t>https://www.sistemas.chiapas.gob.mx/TransparenciaV3/Descargas/DescargarArchivo/?idArchivo=229343&amp;tipoArchivo=1</t>
  </si>
  <si>
    <t xml:space="preserve">Jhonatan Abisai </t>
  </si>
  <si>
    <t xml:space="preserve">Suchiapa </t>
  </si>
  <si>
    <t>Jonapa</t>
  </si>
  <si>
    <t>https://www.sistemas.chiapas.gob.mx/TransparenciaV3/Descargas/DescargarArchivo/?idArchivo=229345&amp;tipoArchivo=1</t>
  </si>
  <si>
    <t xml:space="preserve">Juan Andres </t>
  </si>
  <si>
    <t xml:space="preserve">Iglesias </t>
  </si>
  <si>
    <t xml:space="preserve"> Castañeda</t>
  </si>
  <si>
    <t xml:space="preserve">Leonardo Antonio </t>
  </si>
  <si>
    <t xml:space="preserve"> Hernández </t>
  </si>
  <si>
    <t xml:space="preserve"> Villarreal</t>
  </si>
  <si>
    <t>https://www.sistemas.chiapas.gob.mx/TransparenciaV3/Descargas/DescargarArchivo/?idArchivo=229357&amp;tipoArchivo=1</t>
  </si>
  <si>
    <t>https://www.sistemas.chiapas.gob.mx/TransparenciaV3/Descargas/DescargarArchivo/?idArchivo=229358&amp;tipoArchivo=1</t>
  </si>
  <si>
    <t>https://www.sistemas.chiapas.gob.mx/TransparenciaV3/Descargas/DescargarArchivo/?idArchivo=229359&amp;tipoArchivo=1</t>
  </si>
  <si>
    <t xml:space="preserve">Manuel de Jesus </t>
  </si>
  <si>
    <t xml:space="preserve"> Napabe </t>
  </si>
  <si>
    <t xml:space="preserve"> López</t>
  </si>
  <si>
    <t>https://www.sistemas.chiapas.gob.mx/TransparenciaV3/Descargas/DescargarArchivo/?idArchivo=229360&amp;tipoArchivo=1</t>
  </si>
  <si>
    <t xml:space="preserve">Martin </t>
  </si>
  <si>
    <t xml:space="preserve">Velazquez </t>
  </si>
  <si>
    <t xml:space="preserve"> Gómez</t>
  </si>
  <si>
    <t>https://www.sistemas.chiapas.gob.mx/TransparenciaV3/Descargas/DescargarArchivo/?idArchivo=229361&amp;tipoArchivo=1</t>
  </si>
  <si>
    <t>https://www.sistemas.chiapas.gob.mx/TransparenciaV3/Descargas/DescargarArchivo/?idArchivo=229362&amp;tipoArchivo=1</t>
  </si>
  <si>
    <t xml:space="preserve">Mauro Rosel </t>
  </si>
  <si>
    <t xml:space="preserve"> Flores </t>
  </si>
  <si>
    <t xml:space="preserve"> hernández</t>
  </si>
  <si>
    <t>https://www.sistemas.chiapas.gob.mx/TransparenciaV3/Descargas/DescargarArchivo/?idArchivo=229363&amp;tipoArchivo=1</t>
  </si>
  <si>
    <t>Lincenciado</t>
  </si>
  <si>
    <t xml:space="preserve">Rogelio </t>
  </si>
  <si>
    <t xml:space="preserve">Aguilar </t>
  </si>
  <si>
    <t xml:space="preserve"> Cruz</t>
  </si>
  <si>
    <t>https://www.sistemas.chiapas.gob.mx/TransparenciaV3/Descargas/DescargarArchivo/?idArchivo=229364&amp;tipoArchivo=1</t>
  </si>
  <si>
    <t>Victor</t>
  </si>
  <si>
    <t>Manuel</t>
  </si>
  <si>
    <t>Jiménez</t>
  </si>
  <si>
    <t>https://www.sistemas.chiapas.gob.mx/TransparenciaV3/Descargas/DescargarArchivo/?idArchivo=229365&amp;tipoArchivo=1</t>
  </si>
  <si>
    <t>https://www.sistemas.chiapas.gob.mx/TransparenciaV3/Descargas/DescargarArchivo/?idArchivo=229367&amp;tipoArchivo=1</t>
  </si>
  <si>
    <t>Jashen Alberto</t>
  </si>
  <si>
    <t>Ricaldi</t>
  </si>
  <si>
    <t>Zamudio</t>
  </si>
  <si>
    <t>https://www.sistemas.chiapas.gob.mx/TransparenciaV3/Descargas/DescargarArchivo/?idArchivo=229370&amp;tipoArchivo=1</t>
  </si>
  <si>
    <t>Arturo</t>
  </si>
  <si>
    <t>Montalvo</t>
  </si>
  <si>
    <t>García</t>
  </si>
  <si>
    <t>https://www.sistemas.chiapas.gob.mx/TransparenciaV3/Descargas/DescargarArchivo/?idArchivo=229375&amp;tipoArchivo=1</t>
  </si>
  <si>
    <t>Rosa Lia</t>
  </si>
  <si>
    <t>Álvarez</t>
  </si>
  <si>
    <t>Sosa</t>
  </si>
  <si>
    <t>https://www.sistemas.chiapas.gob.mx/TransparenciaV3/Descargas/DescargarArchivo/?idArchivo=229376&amp;tipoArchivo=1</t>
  </si>
  <si>
    <t>Radai</t>
  </si>
  <si>
    <t>de los Santos</t>
  </si>
  <si>
    <t>https://www.sistemas.chiapas.gob.mx/TransparenciaV3/Descargas/DescargarArchivo/?idArchivo=229377&amp;tipoArchivo=1</t>
  </si>
  <si>
    <t>Ingeniera</t>
  </si>
  <si>
    <t>Yendi Alejandra</t>
  </si>
  <si>
    <t>Chacón</t>
  </si>
  <si>
    <t>https://www.sistemas.chiapas.gob.mx/TransparenciaV3/Descargas/DescargarArchivo/?idArchivo=229378&amp;tipoArchivo=1</t>
  </si>
  <si>
    <t>Moises</t>
  </si>
  <si>
    <t>Grajales</t>
  </si>
  <si>
    <t>Monterrosa</t>
  </si>
  <si>
    <t>https://www.sistemas.chiapas.gob.mx/TransparenciaV3/Descargas/DescargarArchivo/?idArchivo=229379&amp;tipoArchivo=1</t>
  </si>
  <si>
    <t>Angel Gabriel</t>
  </si>
  <si>
    <t>Ortiz</t>
  </si>
  <si>
    <t>Mariano</t>
  </si>
  <si>
    <t>https://www.sistemas.chiapas.gob.mx/TransparenciaV3/Descargas/DescargarArchivo/?idArchivo=229380&amp;tipoArchivo=1</t>
  </si>
  <si>
    <t>Luis Antonio</t>
  </si>
  <si>
    <t>Pineda</t>
  </si>
  <si>
    <t>https://www.sistemas.chiapas.gob.mx/TransparenciaV3/Descargas/DescargarArchivo/?idArchivo=229381&amp;tipoArchivo=1</t>
  </si>
  <si>
    <t>Capitán</t>
  </si>
  <si>
    <t>Pablo Enrique</t>
  </si>
  <si>
    <t>Clemente</t>
  </si>
  <si>
    <t>Alegría</t>
  </si>
  <si>
    <t>https://www.sistemas.chiapas.gob.mx/TransparenciaV3/Descargas/DescargarArchivo/?idArchivo=229415&amp;tipoArchivo=1</t>
  </si>
  <si>
    <t xml:space="preserve">Pedro </t>
  </si>
  <si>
    <t>Roque</t>
  </si>
  <si>
    <t>Hidalgo</t>
  </si>
  <si>
    <t>https://www.sistemas.chiapas.gob.mx/TransparenciaV3/Descargas/DescargarArchivo/?idArchivo=229420&amp;tipoArchivo=1</t>
  </si>
  <si>
    <t>Virginia Ethel</t>
  </si>
  <si>
    <t>Jan</t>
  </si>
  <si>
    <t>Argüello</t>
  </si>
  <si>
    <t>https://www.sistemas.chiapas.gob.mx/TransparenciaV3/Descargas/DescargarArchivo/?idArchivo=229423&amp;tipoArchivo=1</t>
  </si>
  <si>
    <t>Itzel Anahi</t>
  </si>
  <si>
    <t>https://www.sistemas.chiapas.gob.mx/TransparenciaV3/Descargas/DescargarArchivo/?idArchivo=229425&amp;tipoArchivo=1</t>
  </si>
  <si>
    <t>Técnico</t>
  </si>
  <si>
    <t>https://www.sistemas.chiapas.gob.mx/TransparenciaV3/Descargas/DescargarArchivo/?idArchivo=229426&amp;tipoArchivo=1</t>
  </si>
  <si>
    <t>Hector Amador</t>
  </si>
  <si>
    <t>Melenede</t>
  </si>
  <si>
    <t>https://www.sistemas.chiapas.gob.mx/TransparenciaV3/Descargas/DescargarArchivo/?idArchivo=229429&amp;tipoArchivo=1</t>
  </si>
  <si>
    <t>Oficial de Operaciones</t>
  </si>
  <si>
    <t xml:space="preserve">Oliverio </t>
  </si>
  <si>
    <t>Cervantes</t>
  </si>
  <si>
    <t>https://www.sistemas.chiapas.gob.mx/TransparenciaV3/Descargas/DescargarArchivo/?idArchivo=229430&amp;tipoArchivo=1</t>
  </si>
  <si>
    <t>Mauricio</t>
  </si>
  <si>
    <t>Nafate</t>
  </si>
  <si>
    <t>https://www.sistemas.chiapas.gob.mx/TransparenciaV3/Descargas/DescargarArchivo/?idArchivo=229433&amp;tipoArchivo=1</t>
  </si>
  <si>
    <t>https://www.sistemas.chiapas.gob.mx/TransparenciaV3/Descargas/DescargarArchivo/?idArchivo=229435&amp;tipoArchivo=1</t>
  </si>
  <si>
    <t>Magin Odiseo</t>
  </si>
  <si>
    <t>https://www.sistemas.chiapas.gob.mx/TransparenciaV3/Descargas/DescargarArchivo/?idArchivo=229444&amp;tipoArchivo=1</t>
  </si>
  <si>
    <t xml:space="preserve">Gonzalo </t>
  </si>
  <si>
    <t>Coporo</t>
  </si>
  <si>
    <t>Quintana</t>
  </si>
  <si>
    <t>https://www.sistemas.chiapas.gob.mx/TransparenciaV3/Descargas/DescargarArchivo/?idArchivo=229449&amp;tipoArchivo=1</t>
  </si>
  <si>
    <t>Luis Gerardo</t>
  </si>
  <si>
    <t>Conde</t>
  </si>
  <si>
    <t>Gutiérrez</t>
  </si>
  <si>
    <t>https://www.sistemas.chiapas.gob.mx/TransparenciaV3/Descargas/DescargarArchivo/?idArchivo=229451&amp;tipoArchivo=1</t>
  </si>
  <si>
    <t>Arcenio</t>
  </si>
  <si>
    <t>Gutierrez</t>
  </si>
  <si>
    <t>Estrada</t>
  </si>
  <si>
    <t>https://www.sistemas.chiapas.gob.mx/TransparenciaV3/Descargas/DescargarArchivo/?idArchivo=229453&amp;tipoArchivo=1</t>
  </si>
  <si>
    <t>Raymundo</t>
  </si>
  <si>
    <t>Padilla</t>
  </si>
  <si>
    <t>Lozoya</t>
  </si>
  <si>
    <t>https://www.sistemas.chiapas.gob.mx/TransparenciaV3/Descargas/DescargarArchivo/?idArchivo=229454&amp;tipoArchivo=1</t>
  </si>
  <si>
    <t>https://www.sistemas.chiapas.gob.mx/TransparenciaV3/Descargas/DescargarArchivo/?idArchivo=229455&amp;tipoArchivo=1</t>
  </si>
  <si>
    <t>Emiliano Leovigildo</t>
  </si>
  <si>
    <t>https://www.sistemas.chiapas.gob.mx/TransparenciaV3/Descargas/DescargarArchivo/?idArchivo=229457&amp;tipoArchivo=1</t>
  </si>
  <si>
    <t>https://www.sistemas.chiapas.gob.mx/TransparenciaV3/Descargas/DescargarArchivo/?idArchivo=229458&amp;tipoArchivo=1</t>
  </si>
  <si>
    <t>Gustavo Rafael</t>
  </si>
  <si>
    <t xml:space="preserve">Aranda </t>
  </si>
  <si>
    <t>https://www.sistemas.chiapas.gob.mx/TransparenciaV3/Descargas/DescargarArchivo/?idArchivo=229459&amp;tipoArchivo=1</t>
  </si>
  <si>
    <t xml:space="preserve">Gontran </t>
  </si>
  <si>
    <t>Villalobos</t>
  </si>
  <si>
    <t>Sanchez</t>
  </si>
  <si>
    <t>https://www.sistemas.chiapas.gob.mx/TransparenciaV3/Descargas/DescargarArchivo/?idArchivo=229462&amp;tipoArchivo=1</t>
  </si>
  <si>
    <t>https://www.sistemas.chiapas.gob.mx/TransparenciaV3/Descargas/DescargarArchivo/?idArchivo=229463&amp;tipoArchivo=1</t>
  </si>
  <si>
    <t>https://www.sistemas.chiapas.gob.mx/TransparenciaV3/Descargas/DescargarArchivo/?idArchivo=229467&amp;tipoArchivo=1</t>
  </si>
  <si>
    <t>Jaime Gudalupez de Alba</t>
  </si>
  <si>
    <t>Zermeño</t>
  </si>
  <si>
    <t>https://www.sistemas.chiapas.gob.mx/TransparenciaV3/Descargas/DescargarArchivo/?idArchivo=229468&amp;tipoArchivo=1</t>
  </si>
  <si>
    <t>Raquel Dinorah</t>
  </si>
  <si>
    <t>Lejtreger</t>
  </si>
  <si>
    <t>Goldstein</t>
  </si>
  <si>
    <t>https://www.sistemas.chiapas.gob.mx/TransparenciaV3/Descargas/DescargarArchivo/?idArchivo=229471&amp;tipoArchivo=1</t>
  </si>
  <si>
    <t>Artemio</t>
  </si>
  <si>
    <t>Utrilla</t>
  </si>
  <si>
    <t>https://www.sistemas.chiapas.gob.mx/TransparenciaV3/Descargas/DescargarArchivo/?idArchivo=229472&amp;tipoArchivo=1</t>
  </si>
  <si>
    <t>https://www.sistemas.chiapas.gob.mx/TransparenciaV3/Descargas/DescargarArchivo/?idArchivo=229473&amp;tipoArchivo=1</t>
  </si>
  <si>
    <t>Fidel</t>
  </si>
  <si>
    <t>https://www.sistemas.chiapas.gob.mx/TransparenciaV3/Descargas/DescargarArchivo/?idArchivo=229474&amp;tipoArchivo=1</t>
  </si>
  <si>
    <t>Antonio Noé</t>
  </si>
  <si>
    <t>Aguilar</t>
  </si>
  <si>
    <t>https://www.sistemas.chiapas.gob.mx/TransparenciaV3/Descargas/DescargarArchivo/?idArchivo=229476&amp;tipoArchivo=1</t>
  </si>
  <si>
    <t>https://www.sistemas.chiapas.gob.mx/TransparenciaV3/Descargas/DescargarArchivo/?idArchivo=229477&amp;tipoArchivo=1</t>
  </si>
  <si>
    <t>Ana Lucia</t>
  </si>
  <si>
    <t>Hill</t>
  </si>
  <si>
    <t>Mayoral</t>
  </si>
  <si>
    <t>https://www.sistemas.chiapas.gob.mx/TransparenciaV3/Descargas/DescargarArchivo/?idArchivo=229478&amp;tipoArchivo=1</t>
  </si>
  <si>
    <t>https://www.sistemas.chiapas.gob.mx/TransparenciaV3/Descargas/DescargarArchivo/?idArchivo=229479&amp;tipoArchivo=1</t>
  </si>
  <si>
    <t>Carlos Omar</t>
  </si>
  <si>
    <t xml:space="preserve">Jiménez </t>
  </si>
  <si>
    <t>Palacios</t>
  </si>
  <si>
    <t>https://www.sistemas.chiapas.gob.mx/TransparenciaV3/Descargas/DescargarArchivo/?idArchivo=229481&amp;tipoArchivo=1</t>
  </si>
  <si>
    <t>José Oscar Jorge</t>
  </si>
  <si>
    <t>Oliva</t>
  </si>
  <si>
    <t>https://www.sistemas.chiapas.gob.mx/TransparenciaV3/Descargas/DescargarArchivo/?idArchivo=229482&amp;tipoArchivo=1</t>
  </si>
  <si>
    <t xml:space="preserve">Froilan </t>
  </si>
  <si>
    <t>Esquinca</t>
  </si>
  <si>
    <t>Cano</t>
  </si>
  <si>
    <t>https://www.sistemas.chiapas.gob.mx/TransparenciaV3/Descargas/DescargarArchivo/?idArchivo=229483&amp;tipoArchivo=1</t>
  </si>
  <si>
    <t>Hiber Torricelly</t>
  </si>
  <si>
    <t>https://www.sistemas.chiapas.gob.mx/TransparenciaV3/Descargas/DescargarArchivo/?idArchivo=229485&amp;tipoArchivo=1</t>
  </si>
  <si>
    <t>https://www.sistemas.chiapas.gob.mx/TransparenciaV3/Descargas/DescargarArchivo/?idArchivo=229486&amp;tipoArchivo=1</t>
  </si>
  <si>
    <t>https://www.sistemas.chiapas.gob.mx/TransparenciaV3/Descargas/DescargarArchivo/?idArchivo=229488&amp;tipoArchivo=1</t>
  </si>
  <si>
    <t>Antoine</t>
  </si>
  <si>
    <t>Libert</t>
  </si>
  <si>
    <t>Amico</t>
  </si>
  <si>
    <t>https://www.sistemas.chiapas.gob.mx/TransparenciaV3/Descargas/DescargarArchivo/?idArchivo=229489&amp;tipoArchivo=1</t>
  </si>
  <si>
    <t>https://www.sistemas.chiapas.gob.mx/TransparenciaV3/Descargas/DescargarArchivo/?idArchivo=229491&amp;tipoArchivo=1</t>
  </si>
  <si>
    <t>https://www.sistemas.chiapas.gob.mx/TransparenciaV3/Descargas/DescargarArchivo/?idArchivo=229976&amp;tipoArchivo=1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</si>
</sst>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8"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sz val="11"/>
      <color rgb="FFFF0000"/>
      <name val="Calibri"/>
      <family val="2"/>
      <scheme val="minor"/>
    </font>
    <font>
      <u/>
      <sz val="11"/>
      <color theme="10"/>
      <name val="Calibri"/>
      <family val="2"/>
      <scheme val="minor"/>
    </font>
    <font>
      <sz val="11"/>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4" fillId="0" borderId="0" applyFont="0" applyFill="0" applyBorder="0" applyAlignment="0" applyProtection="0"/>
    <xf numFmtId="0" fontId="6" fillId="0" borderId="0" applyNumberFormat="0" applyFill="0" applyBorder="0" applyAlignment="0" applyProtection="0"/>
  </cellStyleXfs>
  <cellXfs count="30">
    <xf numFmtId="0" fontId="0" fillId="0" borderId="0" xfId="0"/>
    <xf numFmtId="0" fontId="3" fillId="4" borderId="1" xfId="0" applyFont="1" applyFill="1" applyBorder="1" applyAlignment="1">
      <alignment horizontal="center" wrapText="1"/>
    </xf>
    <xf numFmtId="0" fontId="2" fillId="2" borderId="1" xfId="0" applyFont="1" applyFill="1" applyBorder="1" applyAlignment="1">
      <alignment horizontal="center"/>
    </xf>
    <xf numFmtId="0" fontId="0" fillId="0" borderId="0" xfId="0"/>
    <xf numFmtId="0" fontId="3" fillId="4" borderId="1" xfId="0" applyFont="1" applyFill="1" applyBorder="1"/>
    <xf numFmtId="0" fontId="0" fillId="0" borderId="0" xfId="0" applyAlignment="1">
      <alignment horizontal="center"/>
    </xf>
    <xf numFmtId="14" fontId="0" fillId="0" borderId="0" xfId="0" applyNumberFormat="1" applyAlignment="1">
      <alignment horizontal="center"/>
    </xf>
    <xf numFmtId="0" fontId="6" fillId="0" borderId="0" xfId="2"/>
    <xf numFmtId="0" fontId="0" fillId="0" borderId="0" xfId="0" applyAlignment="1">
      <alignment horizontal="left"/>
    </xf>
    <xf numFmtId="0" fontId="0" fillId="0" borderId="0" xfId="0" applyNumberFormat="1" applyAlignment="1">
      <alignment horizontal="center"/>
    </xf>
    <xf numFmtId="0" fontId="0" fillId="0" borderId="0" xfId="0" applyAlignment="1">
      <alignment horizontal="center" vertical="center"/>
    </xf>
    <xf numFmtId="14" fontId="0" fillId="0" borderId="0" xfId="0" applyNumberFormat="1"/>
    <xf numFmtId="0" fontId="0" fillId="0" borderId="0" xfId="0" applyAlignment="1">
      <alignment horizontal="center" vertical="center" wrapText="1"/>
    </xf>
    <xf numFmtId="0" fontId="0" fillId="0" borderId="0" xfId="0" applyNumberFormat="1" applyAlignment="1">
      <alignment horizontal="center" wrapText="1"/>
    </xf>
    <xf numFmtId="0" fontId="0" fillId="0" borderId="0" xfId="0" applyNumberFormat="1" applyAlignment="1">
      <alignment horizontal="center" vertical="center" wrapText="1"/>
    </xf>
    <xf numFmtId="0" fontId="0" fillId="3" borderId="0" xfId="0" applyFill="1" applyAlignment="1">
      <alignment horizontal="center"/>
    </xf>
    <xf numFmtId="0" fontId="0" fillId="3" borderId="0" xfId="0" applyNumberFormat="1" applyFill="1" applyAlignment="1">
      <alignment horizontal="center"/>
    </xf>
    <xf numFmtId="0" fontId="0" fillId="3" borderId="0" xfId="0" applyFill="1" applyAlignment="1">
      <alignment horizontal="center" vertical="center"/>
    </xf>
    <xf numFmtId="0" fontId="0" fillId="0" borderId="0" xfId="0" applyBorder="1"/>
    <xf numFmtId="14" fontId="0" fillId="0" borderId="0" xfId="0" applyNumberFormat="1" applyBorder="1" applyAlignment="1">
      <alignment horizontal="center"/>
    </xf>
    <xf numFmtId="0" fontId="0" fillId="0" borderId="0" xfId="0" applyBorder="1" applyAlignment="1">
      <alignment horizontal="center"/>
    </xf>
    <xf numFmtId="0" fontId="0" fillId="5" borderId="0" xfId="0" applyFill="1" applyBorder="1"/>
    <xf numFmtId="49" fontId="0" fillId="0" borderId="0" xfId="0" applyNumberFormat="1" applyBorder="1" applyAlignment="1">
      <alignment horizontal="center"/>
    </xf>
    <xf numFmtId="0" fontId="0" fillId="0" borderId="0" xfId="1" applyNumberFormat="1" applyFont="1" applyBorder="1" applyAlignment="1">
      <alignment horizontal="center"/>
    </xf>
    <xf numFmtId="0" fontId="0" fillId="0" borderId="0" xfId="0" applyBorder="1" applyAlignment="1">
      <alignment horizontal="justify"/>
    </xf>
    <xf numFmtId="0" fontId="1" fillId="5" borderId="0" xfId="0" applyFont="1" applyFill="1" applyBorder="1"/>
    <xf numFmtId="0" fontId="0" fillId="3" borderId="0" xfId="1" applyNumberFormat="1" applyFont="1" applyFill="1" applyBorder="1" applyAlignment="1">
      <alignment horizontal="center"/>
    </xf>
    <xf numFmtId="0" fontId="5" fillId="0" borderId="0" xfId="0" applyNumberFormat="1" applyFont="1" applyBorder="1" applyAlignment="1">
      <alignment horizontal="center"/>
    </xf>
    <xf numFmtId="0" fontId="0" fillId="0" borderId="0" xfId="0" applyNumberFormat="1" applyBorder="1" applyAlignment="1">
      <alignment horizontal="center"/>
    </xf>
    <xf numFmtId="0" fontId="7" fillId="5" borderId="0"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29101&amp;tipoArchivo=1" TargetMode="External"/><Relationship Id="rId117" Type="http://schemas.openxmlformats.org/officeDocument/2006/relationships/hyperlink" Target="https://www.sistemas.chiapas.gob.mx/TransparenciaV3/Descargas/DescargarArchivo/?idArchivo=229486&amp;tipoArchivo=1" TargetMode="External"/><Relationship Id="rId21" Type="http://schemas.openxmlformats.org/officeDocument/2006/relationships/hyperlink" Target="https://www.sistemas.chiapas.gob.mx/TransparenciaV3/Descargas/DescargarArchivo/?idArchivo=229096&amp;tipoArchivo=1" TargetMode="External"/><Relationship Id="rId42" Type="http://schemas.openxmlformats.org/officeDocument/2006/relationships/hyperlink" Target="https://www.sistemas.chiapas.gob.mx/TransparenciaV3/Descargas/DescargarArchivo/?idArchivo=229314&amp;tipoArchivo=1" TargetMode="External"/><Relationship Id="rId47" Type="http://schemas.openxmlformats.org/officeDocument/2006/relationships/hyperlink" Target="https://www.sistemas.chiapas.gob.mx/TransparenciaV3/Descargas/DescargarArchivo/?idArchivo=229320&amp;tipoArchivo=1" TargetMode="External"/><Relationship Id="rId63" Type="http://schemas.openxmlformats.org/officeDocument/2006/relationships/hyperlink" Target="https://www.sistemas.chiapas.gob.mx/TransparenciaV3/Descargas/DescargarArchivo/?idArchivo=229343&amp;tipoArchivo=1" TargetMode="External"/><Relationship Id="rId68" Type="http://schemas.openxmlformats.org/officeDocument/2006/relationships/hyperlink" Target="https://www.sistemas.chiapas.gob.mx/TransparenciaV3/Descargas/DescargarArchivo/?idArchivo=229360&amp;tipoArchivo=1" TargetMode="External"/><Relationship Id="rId84" Type="http://schemas.openxmlformats.org/officeDocument/2006/relationships/hyperlink" Target="https://www.sistemas.chiapas.gob.mx/TransparenciaV3/Descargas/DescargarArchivo/?idArchivo=229420&amp;tipoArchivo=1" TargetMode="External"/><Relationship Id="rId89" Type="http://schemas.openxmlformats.org/officeDocument/2006/relationships/hyperlink" Target="https://www.sistemas.chiapas.gob.mx/TransparenciaV3/Descargas/DescargarArchivo/?idArchivo=229430&amp;tipoArchivo=1" TargetMode="External"/><Relationship Id="rId112" Type="http://schemas.openxmlformats.org/officeDocument/2006/relationships/hyperlink" Target="https://www.sistemas.chiapas.gob.mx/TransparenciaV3/Descargas/DescargarArchivo/?idArchivo=229479&amp;tipoArchivo=1" TargetMode="External"/><Relationship Id="rId16" Type="http://schemas.openxmlformats.org/officeDocument/2006/relationships/hyperlink" Target="https://www.sistemas.chiapas.gob.mx/TransparenciaV3/Descargas/DescargarArchivo/?idArchivo=229083&amp;tipoArchivo=1" TargetMode="External"/><Relationship Id="rId107" Type="http://schemas.openxmlformats.org/officeDocument/2006/relationships/hyperlink" Target="https://www.sistemas.chiapas.gob.mx/TransparenciaV3/Descargas/DescargarArchivo/?idArchivo=229473&amp;tipoArchivo=1" TargetMode="External"/><Relationship Id="rId11" Type="http://schemas.openxmlformats.org/officeDocument/2006/relationships/hyperlink" Target="https://www.sistemas.chiapas.gob.mx/TransparenciaV3/Descargas/DescargarArchivo/?idArchivo=229062&amp;tipoArchivo=1" TargetMode="External"/><Relationship Id="rId32" Type="http://schemas.openxmlformats.org/officeDocument/2006/relationships/hyperlink" Target="https://www.sistemas.chiapas.gob.mx/TransparenciaV3/Descargas/DescargarArchivo/?idArchivo=229300&amp;tipoArchivo=1" TargetMode="External"/><Relationship Id="rId37" Type="http://schemas.openxmlformats.org/officeDocument/2006/relationships/hyperlink" Target="https://www.sistemas.chiapas.gob.mx/TransparenciaV3/Descargas/DescargarArchivo/?idArchivo=229307&amp;tipoArchivo=1" TargetMode="External"/><Relationship Id="rId53" Type="http://schemas.openxmlformats.org/officeDocument/2006/relationships/hyperlink" Target="https://www.sistemas.chiapas.gob.mx/TransparenciaV3/Descargas/DescargarArchivo/?idArchivo=229326&amp;tipoArchivo=1" TargetMode="External"/><Relationship Id="rId58" Type="http://schemas.openxmlformats.org/officeDocument/2006/relationships/hyperlink" Target="https://www.sistemas.chiapas.gob.mx/TransparenciaV3/Descargas/DescargarArchivo/?idArchivo=229334&amp;tipoArchivo=1" TargetMode="External"/><Relationship Id="rId74" Type="http://schemas.openxmlformats.org/officeDocument/2006/relationships/hyperlink" Target="https://www.sistemas.chiapas.gob.mx/TransparenciaV3/Descargas/DescargarArchivo/?idArchivo=229367&amp;tipoArchivo=1" TargetMode="External"/><Relationship Id="rId79" Type="http://schemas.openxmlformats.org/officeDocument/2006/relationships/hyperlink" Target="https://www.sistemas.chiapas.gob.mx/TransparenciaV3/Descargas/DescargarArchivo/?idArchivo=229378&amp;tipoArchivo=1" TargetMode="External"/><Relationship Id="rId102" Type="http://schemas.openxmlformats.org/officeDocument/2006/relationships/hyperlink" Target="https://www.sistemas.chiapas.gob.mx/TransparenciaV3/Descargas/DescargarArchivo/?idArchivo=229463&amp;tipoArchivo=1" TargetMode="External"/><Relationship Id="rId5" Type="http://schemas.openxmlformats.org/officeDocument/2006/relationships/hyperlink" Target="https://www.sistemas.chiapas.gob.mx/TransparenciaV3/Descargas/DescargarArchivo/?idArchivo=228999&amp;tipoArchivo=1" TargetMode="External"/><Relationship Id="rId90" Type="http://schemas.openxmlformats.org/officeDocument/2006/relationships/hyperlink" Target="https://www.sistemas.chiapas.gob.mx/TransparenciaV3/Descargas/DescargarArchivo/?idArchivo=229433&amp;tipoArchivo=1" TargetMode="External"/><Relationship Id="rId95" Type="http://schemas.openxmlformats.org/officeDocument/2006/relationships/hyperlink" Target="https://www.sistemas.chiapas.gob.mx/TransparenciaV3/Descargas/DescargarArchivo/?idArchivo=229453&amp;tipoArchivo=1" TargetMode="External"/><Relationship Id="rId22" Type="http://schemas.openxmlformats.org/officeDocument/2006/relationships/hyperlink" Target="https://www.sistemas.chiapas.gob.mx/TransparenciaV3/Descargas/DescargarArchivo/?idArchivo=229097&amp;tipoArchivo=1" TargetMode="External"/><Relationship Id="rId27" Type="http://schemas.openxmlformats.org/officeDocument/2006/relationships/hyperlink" Target="https://www.sistemas.chiapas.gob.mx/TransparenciaV3/Descargas/DescargarArchivo/?idArchivo=229103&amp;tipoArchivo=1" TargetMode="External"/><Relationship Id="rId43" Type="http://schemas.openxmlformats.org/officeDocument/2006/relationships/hyperlink" Target="https://www.sistemas.chiapas.gob.mx/TransparenciaV3/Descargas/DescargarArchivo/?idArchivo=229315&amp;tipoArchivo=1" TargetMode="External"/><Relationship Id="rId48" Type="http://schemas.openxmlformats.org/officeDocument/2006/relationships/hyperlink" Target="https://www.sistemas.chiapas.gob.mx/TransparenciaV3/Descargas/DescargarArchivo/?idArchivo=229321&amp;tipoArchivo=1" TargetMode="External"/><Relationship Id="rId64" Type="http://schemas.openxmlformats.org/officeDocument/2006/relationships/hyperlink" Target="https://www.sistemas.chiapas.gob.mx/TransparenciaV3/Descargas/DescargarArchivo/?idArchivo=229345&amp;tipoArchivo=1" TargetMode="External"/><Relationship Id="rId69" Type="http://schemas.openxmlformats.org/officeDocument/2006/relationships/hyperlink" Target="https://www.sistemas.chiapas.gob.mx/TransparenciaV3/Descargas/DescargarArchivo/?idArchivo=229361&amp;tipoArchivo=1" TargetMode="External"/><Relationship Id="rId113" Type="http://schemas.openxmlformats.org/officeDocument/2006/relationships/hyperlink" Target="https://www.sistemas.chiapas.gob.mx/TransparenciaV3/Descargas/DescargarArchivo/?idArchivo=229481&amp;tipoArchivo=1" TargetMode="External"/><Relationship Id="rId118" Type="http://schemas.openxmlformats.org/officeDocument/2006/relationships/hyperlink" Target="https://www.sistemas.chiapas.gob.mx/TransparenciaV3/Descargas/DescargarArchivo/?idArchivo=229488&amp;tipoArchivo=1" TargetMode="External"/><Relationship Id="rId80" Type="http://schemas.openxmlformats.org/officeDocument/2006/relationships/hyperlink" Target="https://www.sistemas.chiapas.gob.mx/TransparenciaV3/Descargas/DescargarArchivo/?idArchivo=229379&amp;tipoArchivo=1" TargetMode="External"/><Relationship Id="rId85" Type="http://schemas.openxmlformats.org/officeDocument/2006/relationships/hyperlink" Target="https://www.sistemas.chiapas.gob.mx/TransparenciaV3/Descargas/DescargarArchivo/?idArchivo=229423&amp;tipoArchivo=1" TargetMode="External"/><Relationship Id="rId12" Type="http://schemas.openxmlformats.org/officeDocument/2006/relationships/hyperlink" Target="https://www.sistemas.chiapas.gob.mx/TransparenciaV3/Descargas/DescargarArchivo/?idArchivo=229063&amp;tipoArchivo=1" TargetMode="External"/><Relationship Id="rId17" Type="http://schemas.openxmlformats.org/officeDocument/2006/relationships/hyperlink" Target="https://www.sistemas.chiapas.gob.mx/TransparenciaV3/Descargas/DescargarArchivo/?idArchivo=229085&amp;tipoArchivo=1" TargetMode="External"/><Relationship Id="rId33" Type="http://schemas.openxmlformats.org/officeDocument/2006/relationships/hyperlink" Target="https://www.sistemas.chiapas.gob.mx/TransparenciaV3/Descargas/DescargarArchivo/?idArchivo=229302&amp;tipoArchivo=1" TargetMode="External"/><Relationship Id="rId38" Type="http://schemas.openxmlformats.org/officeDocument/2006/relationships/hyperlink" Target="https://www.sistemas.chiapas.gob.mx/TransparenciaV3/Descargas/DescargarArchivo/?idArchivo=229308&amp;tipoArchivo=1" TargetMode="External"/><Relationship Id="rId59" Type="http://schemas.openxmlformats.org/officeDocument/2006/relationships/hyperlink" Target="https://www.sistemas.chiapas.gob.mx/TransparenciaV3/Descargas/DescargarArchivo/?idArchivo=229337&amp;tipoArchivo=1" TargetMode="External"/><Relationship Id="rId103" Type="http://schemas.openxmlformats.org/officeDocument/2006/relationships/hyperlink" Target="https://www.sistemas.chiapas.gob.mx/TransparenciaV3/Descargas/DescargarArchivo/?idArchivo=229467&amp;tipoArchivo=1" TargetMode="External"/><Relationship Id="rId108" Type="http://schemas.openxmlformats.org/officeDocument/2006/relationships/hyperlink" Target="https://www.sistemas.chiapas.gob.mx/TransparenciaV3/Descargas/DescargarArchivo/?idArchivo=229474&amp;tipoArchivo=1" TargetMode="External"/><Relationship Id="rId54" Type="http://schemas.openxmlformats.org/officeDocument/2006/relationships/hyperlink" Target="https://www.sistemas.chiapas.gob.mx/TransparenciaV3/Descargas/DescargarArchivo/?idArchivo=229329&amp;tipoArchivo=1" TargetMode="External"/><Relationship Id="rId70" Type="http://schemas.openxmlformats.org/officeDocument/2006/relationships/hyperlink" Target="https://www.sistemas.chiapas.gob.mx/TransparenciaV3/Descargas/DescargarArchivo/?idArchivo=229362&amp;tipoArchivo=1" TargetMode="External"/><Relationship Id="rId75" Type="http://schemas.openxmlformats.org/officeDocument/2006/relationships/hyperlink" Target="https://www.sistemas.chiapas.gob.mx/TransparenciaV3/Descargas/DescargarArchivo/?idArchivo=229370&amp;tipoArchivo=1" TargetMode="External"/><Relationship Id="rId91" Type="http://schemas.openxmlformats.org/officeDocument/2006/relationships/hyperlink" Target="https://www.sistemas.chiapas.gob.mx/TransparenciaV3/Descargas/DescargarArchivo/?idArchivo=229435&amp;tipoArchivo=1" TargetMode="External"/><Relationship Id="rId96" Type="http://schemas.openxmlformats.org/officeDocument/2006/relationships/hyperlink" Target="https://www.sistemas.chiapas.gob.mx/TransparenciaV3/Descargas/DescargarArchivo/?idArchivo=229454&amp;tipoArchivo=1" TargetMode="External"/><Relationship Id="rId1" Type="http://schemas.openxmlformats.org/officeDocument/2006/relationships/hyperlink" Target="https://www.sistemas.chiapas.gob.mx/TransparenciaV3/Descargas/DescargarArchivo/?idArchivo=228767&amp;tipoArchivo=1" TargetMode="External"/><Relationship Id="rId6" Type="http://schemas.openxmlformats.org/officeDocument/2006/relationships/hyperlink" Target="https://www.sistemas.chiapas.gob.mx/TransparenciaV3/Descargas/DescargarArchivo/?idArchivo=229002&amp;tipoArchivo=1" TargetMode="External"/><Relationship Id="rId23" Type="http://schemas.openxmlformats.org/officeDocument/2006/relationships/hyperlink" Target="https://www.sistemas.chiapas.gob.mx/TransparenciaV3/Descargas/DescargarArchivo/?idArchivo=229099&amp;tipoArchivo=1" TargetMode="External"/><Relationship Id="rId28" Type="http://schemas.openxmlformats.org/officeDocument/2006/relationships/hyperlink" Target="https://www.sistemas.chiapas.gob.mx/TransparenciaV3/Descargas/DescargarArchivo/?idArchivo=229104&amp;tipoArchivo=1" TargetMode="External"/><Relationship Id="rId49" Type="http://schemas.openxmlformats.org/officeDocument/2006/relationships/hyperlink" Target="https://www.sistemas.chiapas.gob.mx/TransparenciaV3/Descargas/DescargarArchivo/?idArchivo=229322&amp;tipoArchivo=1" TargetMode="External"/><Relationship Id="rId114" Type="http://schemas.openxmlformats.org/officeDocument/2006/relationships/hyperlink" Target="https://www.sistemas.chiapas.gob.mx/TransparenciaV3/Descargas/DescargarArchivo/?idArchivo=229482&amp;tipoArchivo=1" TargetMode="External"/><Relationship Id="rId119" Type="http://schemas.openxmlformats.org/officeDocument/2006/relationships/hyperlink" Target="https://www.sistemas.chiapas.gob.mx/TransparenciaV3/Descargas/DescargarArchivo/?idArchivo=229489&amp;tipoArchivo=1" TargetMode="External"/><Relationship Id="rId44" Type="http://schemas.openxmlformats.org/officeDocument/2006/relationships/hyperlink" Target="https://www.sistemas.chiapas.gob.mx/TransparenciaV3/Descargas/DescargarArchivo/?idArchivo=229316&amp;tipoArchivo=1" TargetMode="External"/><Relationship Id="rId60" Type="http://schemas.openxmlformats.org/officeDocument/2006/relationships/hyperlink" Target="https://www.sistemas.chiapas.gob.mx/TransparenciaV3/Descargas/DescargarArchivo/?idArchivo=229338&amp;tipoArchivo=1" TargetMode="External"/><Relationship Id="rId65" Type="http://schemas.openxmlformats.org/officeDocument/2006/relationships/hyperlink" Target="https://www.sistemas.chiapas.gob.mx/TransparenciaV3/Descargas/DescargarArchivo/?idArchivo=229357&amp;tipoArchivo=1" TargetMode="External"/><Relationship Id="rId81" Type="http://schemas.openxmlformats.org/officeDocument/2006/relationships/hyperlink" Target="https://www.sistemas.chiapas.gob.mx/TransparenciaV3/Descargas/DescargarArchivo/?idArchivo=229380&amp;tipoArchivo=1" TargetMode="External"/><Relationship Id="rId86" Type="http://schemas.openxmlformats.org/officeDocument/2006/relationships/hyperlink" Target="https://www.sistemas.chiapas.gob.mx/TransparenciaV3/Descargas/DescargarArchivo/?idArchivo=229425&amp;tipoArchivo=1" TargetMode="External"/><Relationship Id="rId4" Type="http://schemas.openxmlformats.org/officeDocument/2006/relationships/hyperlink" Target="https://www.sistemas.chiapas.gob.mx/TransparenciaV3/Descargas/DescargarArchivo/?idArchivo=228780&amp;tipoArchivo=1" TargetMode="External"/><Relationship Id="rId9" Type="http://schemas.openxmlformats.org/officeDocument/2006/relationships/hyperlink" Target="https://www.sistemas.chiapas.gob.mx/TransparenciaV3/Descargas/DescargarArchivo/?idArchivo=229057&amp;tipoArchivo=1" TargetMode="External"/><Relationship Id="rId13" Type="http://schemas.openxmlformats.org/officeDocument/2006/relationships/hyperlink" Target="https://www.sistemas.chiapas.gob.mx/TransparenciaV3/Descargas/DescargarArchivo/?idArchivo=229068&amp;tipoArchivo=1" TargetMode="External"/><Relationship Id="rId18" Type="http://schemas.openxmlformats.org/officeDocument/2006/relationships/hyperlink" Target="https://www.sistemas.chiapas.gob.mx/TransparenciaV3/Descargas/DescargarArchivo/?idArchivo=229087&amp;tipoArchivo=1" TargetMode="External"/><Relationship Id="rId39" Type="http://schemas.openxmlformats.org/officeDocument/2006/relationships/hyperlink" Target="https://www.sistemas.chiapas.gob.mx/TransparenciaV3/Descargas/DescargarArchivo/?idArchivo=229309&amp;tipoArchivo=1" TargetMode="External"/><Relationship Id="rId109" Type="http://schemas.openxmlformats.org/officeDocument/2006/relationships/hyperlink" Target="https://www.sistemas.chiapas.gob.mx/TransparenciaV3/Descargas/DescargarArchivo/?idArchivo=229476&amp;tipoArchivo=1" TargetMode="External"/><Relationship Id="rId34" Type="http://schemas.openxmlformats.org/officeDocument/2006/relationships/hyperlink" Target="https://www.sistemas.chiapas.gob.mx/TransparenciaV3/Descargas/DescargarArchivo/?idArchivo=229304&amp;tipoArchivo=1" TargetMode="External"/><Relationship Id="rId50" Type="http://schemas.openxmlformats.org/officeDocument/2006/relationships/hyperlink" Target="https://www.sistemas.chiapas.gob.mx/TransparenciaV3/Descargas/DescargarArchivo/?idArchivo=229323&amp;tipoArchivo=1" TargetMode="External"/><Relationship Id="rId55" Type="http://schemas.openxmlformats.org/officeDocument/2006/relationships/hyperlink" Target="https://www.sistemas.chiapas.gob.mx/TransparenciaV3/Descargas/DescargarArchivo/?idArchivo=229330&amp;tipoArchivo=1" TargetMode="External"/><Relationship Id="rId76" Type="http://schemas.openxmlformats.org/officeDocument/2006/relationships/hyperlink" Target="https://www.sistemas.chiapas.gob.mx/TransparenciaV3/Descargas/DescargarArchivo/?idArchivo=229375&amp;tipoArchivo=1" TargetMode="External"/><Relationship Id="rId97" Type="http://schemas.openxmlformats.org/officeDocument/2006/relationships/hyperlink" Target="https://www.sistemas.chiapas.gob.mx/TransparenciaV3/Descargas/DescargarArchivo/?idArchivo=229455&amp;tipoArchivo=1" TargetMode="External"/><Relationship Id="rId104" Type="http://schemas.openxmlformats.org/officeDocument/2006/relationships/hyperlink" Target="https://www.sistemas.chiapas.gob.mx/TransparenciaV3/Descargas/DescargarArchivo/?idArchivo=229468&amp;tipoArchivo=1" TargetMode="External"/><Relationship Id="rId120" Type="http://schemas.openxmlformats.org/officeDocument/2006/relationships/hyperlink" Target="https://www.sistemas.chiapas.gob.mx/TransparenciaV3/Descargas/DescargarArchivo/?idArchivo=229491&amp;tipoArchivo=1" TargetMode="External"/><Relationship Id="rId7" Type="http://schemas.openxmlformats.org/officeDocument/2006/relationships/hyperlink" Target="https://www.sistemas.chiapas.gob.mx/TransparenciaV3/Descargas/DescargarArchivo/?idArchivo=229004&amp;tipoArchivo=1" TargetMode="External"/><Relationship Id="rId71" Type="http://schemas.openxmlformats.org/officeDocument/2006/relationships/hyperlink" Target="https://www.sistemas.chiapas.gob.mx/TransparenciaV3/Descargas/DescargarArchivo/?idArchivo=229363&amp;tipoArchivo=1" TargetMode="External"/><Relationship Id="rId92" Type="http://schemas.openxmlformats.org/officeDocument/2006/relationships/hyperlink" Target="https://www.sistemas.chiapas.gob.mx/TransparenciaV3/Descargas/DescargarArchivo/?idArchivo=229444&amp;tipoArchivo=1" TargetMode="External"/><Relationship Id="rId2" Type="http://schemas.openxmlformats.org/officeDocument/2006/relationships/hyperlink" Target="https://www.sistemas.chiapas.gob.mx/TransparenciaV3/Descargas/DescargarArchivo/?idArchivo=228778&amp;tipoArchivo=1" TargetMode="External"/><Relationship Id="rId29" Type="http://schemas.openxmlformats.org/officeDocument/2006/relationships/hyperlink" Target="https://www.sistemas.chiapas.gob.mx/TransparenciaV3/Descargas/DescargarArchivo/?idArchivo=229107&amp;tipoArchivo=1" TargetMode="External"/><Relationship Id="rId24" Type="http://schemas.openxmlformats.org/officeDocument/2006/relationships/hyperlink" Target="https://www.sistemas.chiapas.gob.mx/TransparenciaV3/Descargas/DescargarArchivo/?idArchivo=229098&amp;tipoArchivo=1" TargetMode="External"/><Relationship Id="rId40" Type="http://schemas.openxmlformats.org/officeDocument/2006/relationships/hyperlink" Target="https://www.sistemas.chiapas.gob.mx/TransparenciaV3/Descargas/DescargarArchivo/?idArchivo=229310&amp;tipoArchivo=1" TargetMode="External"/><Relationship Id="rId45" Type="http://schemas.openxmlformats.org/officeDocument/2006/relationships/hyperlink" Target="https://www.sistemas.chiapas.gob.mx/TransparenciaV3/Descargas/DescargarArchivo/?idArchivo=229317&amp;tipoArchivo=1" TargetMode="External"/><Relationship Id="rId66" Type="http://schemas.openxmlformats.org/officeDocument/2006/relationships/hyperlink" Target="https://www.sistemas.chiapas.gob.mx/TransparenciaV3/Descargas/DescargarArchivo/?idArchivo=229358&amp;tipoArchivo=1" TargetMode="External"/><Relationship Id="rId87" Type="http://schemas.openxmlformats.org/officeDocument/2006/relationships/hyperlink" Target="https://www.sistemas.chiapas.gob.mx/TransparenciaV3/Descargas/DescargarArchivo/?idArchivo=229426&amp;tipoArchivo=1" TargetMode="External"/><Relationship Id="rId110" Type="http://schemas.openxmlformats.org/officeDocument/2006/relationships/hyperlink" Target="https://www.sistemas.chiapas.gob.mx/TransparenciaV3/Descargas/DescargarArchivo/?idArchivo=229477&amp;tipoArchivo=1" TargetMode="External"/><Relationship Id="rId115" Type="http://schemas.openxmlformats.org/officeDocument/2006/relationships/hyperlink" Target="https://www.sistemas.chiapas.gob.mx/TransparenciaV3/Descargas/DescargarArchivo/?idArchivo=229483&amp;tipoArchivo=1" TargetMode="External"/><Relationship Id="rId61" Type="http://schemas.openxmlformats.org/officeDocument/2006/relationships/hyperlink" Target="https://www.sistemas.chiapas.gob.mx/TransparenciaV3/Descargas/DescargarArchivo/?idArchivo=229341&amp;tipoArchivo=1" TargetMode="External"/><Relationship Id="rId82" Type="http://schemas.openxmlformats.org/officeDocument/2006/relationships/hyperlink" Target="https://www.sistemas.chiapas.gob.mx/TransparenciaV3/Descargas/DescargarArchivo/?idArchivo=229381&amp;tipoArchivo=1" TargetMode="External"/><Relationship Id="rId19" Type="http://schemas.openxmlformats.org/officeDocument/2006/relationships/hyperlink" Target="https://www.sistemas.chiapas.gob.mx/TransparenciaV3/Descargas/DescargarArchivo/?idArchivo=229089&amp;tipoArchivo=1" TargetMode="External"/><Relationship Id="rId14" Type="http://schemas.openxmlformats.org/officeDocument/2006/relationships/hyperlink" Target="https://www.sistemas.chiapas.gob.mx/TransparenciaV3/Descargas/DescargarArchivo/?idArchivo=229081&amp;tipoArchivo=1" TargetMode="External"/><Relationship Id="rId30" Type="http://schemas.openxmlformats.org/officeDocument/2006/relationships/hyperlink" Target="https://www.sistemas.chiapas.gob.mx/TransparenciaV3/Descargas/DescargarArchivo/?idArchivo=228781&amp;tipoArchivo=1" TargetMode="External"/><Relationship Id="rId35" Type="http://schemas.openxmlformats.org/officeDocument/2006/relationships/hyperlink" Target="https://www.sistemas.chiapas.gob.mx/TransparenciaV3/Descargas/DescargarArchivo/?idArchivo=229305&amp;tipoArchivo=1" TargetMode="External"/><Relationship Id="rId56" Type="http://schemas.openxmlformats.org/officeDocument/2006/relationships/hyperlink" Target="https://www.sistemas.chiapas.gob.mx/TransparenciaV3/Descargas/DescargarArchivo/?idArchivo=229332&amp;tipoArchivo=1" TargetMode="External"/><Relationship Id="rId77" Type="http://schemas.openxmlformats.org/officeDocument/2006/relationships/hyperlink" Target="https://www.sistemas.chiapas.gob.mx/TransparenciaV3/Descargas/DescargarArchivo/?idArchivo=229376&amp;tipoArchivo=1" TargetMode="External"/><Relationship Id="rId100" Type="http://schemas.openxmlformats.org/officeDocument/2006/relationships/hyperlink" Target="https://www.sistemas.chiapas.gob.mx/TransparenciaV3/Descargas/DescargarArchivo/?idArchivo=229459&amp;tipoArchivo=1" TargetMode="External"/><Relationship Id="rId105" Type="http://schemas.openxmlformats.org/officeDocument/2006/relationships/hyperlink" Target="https://www.sistemas.chiapas.gob.mx/TransparenciaV3/Descargas/DescargarArchivo/?idArchivo=229471&amp;tipoArchivo=1" TargetMode="External"/><Relationship Id="rId8" Type="http://schemas.openxmlformats.org/officeDocument/2006/relationships/hyperlink" Target="https://www.sistemas.chiapas.gob.mx/TransparenciaV3/Descargas/DescargarArchivo/?idArchivo=229009&amp;tipoArchivo=1" TargetMode="External"/><Relationship Id="rId51" Type="http://schemas.openxmlformats.org/officeDocument/2006/relationships/hyperlink" Target="https://www.sistemas.chiapas.gob.mx/TransparenciaV3/Descargas/DescargarArchivo/?idArchivo=229324&amp;tipoArchivo=1" TargetMode="External"/><Relationship Id="rId72" Type="http://schemas.openxmlformats.org/officeDocument/2006/relationships/hyperlink" Target="https://www.sistemas.chiapas.gob.mx/TransparenciaV3/Descargas/DescargarArchivo/?idArchivo=229364&amp;tipoArchivo=1" TargetMode="External"/><Relationship Id="rId93" Type="http://schemas.openxmlformats.org/officeDocument/2006/relationships/hyperlink" Target="https://www.sistemas.chiapas.gob.mx/TransparenciaV3/Descargas/DescargarArchivo/?idArchivo=229449&amp;tipoArchivo=1" TargetMode="External"/><Relationship Id="rId98" Type="http://schemas.openxmlformats.org/officeDocument/2006/relationships/hyperlink" Target="https://www.sistemas.chiapas.gob.mx/TransparenciaV3/Descargas/DescargarArchivo/?idArchivo=229457&amp;tipoArchivo=1" TargetMode="External"/><Relationship Id="rId121" Type="http://schemas.openxmlformats.org/officeDocument/2006/relationships/hyperlink" Target="https://www.sistemas.chiapas.gob.mx/TransparenciaV3/Descargas/DescargarArchivo/?idArchivo=216420&amp;tipoArchivo=1" TargetMode="External"/><Relationship Id="rId3" Type="http://schemas.openxmlformats.org/officeDocument/2006/relationships/hyperlink" Target="https://www.sistemas.chiapas.gob.mx/TransparenciaV3/Descargas/DescargarArchivo/?idArchivo=228779&amp;tipoArchivo=1" TargetMode="External"/><Relationship Id="rId25" Type="http://schemas.openxmlformats.org/officeDocument/2006/relationships/hyperlink" Target="https://www.sistemas.chiapas.gob.mx/TransparenciaV3/Descargas/DescargarArchivo/?idArchivo=229100&amp;tipoArchivo=1" TargetMode="External"/><Relationship Id="rId46" Type="http://schemas.openxmlformats.org/officeDocument/2006/relationships/hyperlink" Target="https://www.sistemas.chiapas.gob.mx/TransparenciaV3/Descargas/DescargarArchivo/?idArchivo=229319&amp;tipoArchivo=1" TargetMode="External"/><Relationship Id="rId67" Type="http://schemas.openxmlformats.org/officeDocument/2006/relationships/hyperlink" Target="https://www.sistemas.chiapas.gob.mx/TransparenciaV3/Descargas/DescargarArchivo/?idArchivo=229359&amp;tipoArchivo=1" TargetMode="External"/><Relationship Id="rId116" Type="http://schemas.openxmlformats.org/officeDocument/2006/relationships/hyperlink" Target="https://www.sistemas.chiapas.gob.mx/TransparenciaV3/Descargas/DescargarArchivo/?idArchivo=229485&amp;tipoArchivo=1" TargetMode="External"/><Relationship Id="rId20" Type="http://schemas.openxmlformats.org/officeDocument/2006/relationships/hyperlink" Target="https://www.sistemas.chiapas.gob.mx/TransparenciaV3/Descargas/DescargarArchivo/?idArchivo=229091&amp;tipoArchivo=1" TargetMode="External"/><Relationship Id="rId41" Type="http://schemas.openxmlformats.org/officeDocument/2006/relationships/hyperlink" Target="https://www.sistemas.chiapas.gob.mx/TransparenciaV3/Descargas/DescargarArchivo/?idArchivo=229311&amp;tipoArchivo=1" TargetMode="External"/><Relationship Id="rId62" Type="http://schemas.openxmlformats.org/officeDocument/2006/relationships/hyperlink" Target="https://www.sistemas.chiapas.gob.mx/TransparenciaV3/Descargas/DescargarArchivo/?idArchivo=229342&amp;tipoArchivo=1" TargetMode="External"/><Relationship Id="rId83" Type="http://schemas.openxmlformats.org/officeDocument/2006/relationships/hyperlink" Target="https://www.sistemas.chiapas.gob.mx/TransparenciaV3/Descargas/DescargarArchivo/?idArchivo=229415&amp;tipoArchivo=1" TargetMode="External"/><Relationship Id="rId88" Type="http://schemas.openxmlformats.org/officeDocument/2006/relationships/hyperlink" Target="https://www.sistemas.chiapas.gob.mx/TransparenciaV3/Descargas/DescargarArchivo/?idArchivo=229429&amp;tipoArchivo=1" TargetMode="External"/><Relationship Id="rId111" Type="http://schemas.openxmlformats.org/officeDocument/2006/relationships/hyperlink" Target="https://www.sistemas.chiapas.gob.mx/TransparenciaV3/Descargas/DescargarArchivo/?idArchivo=229478&amp;tipoArchivo=1" TargetMode="External"/><Relationship Id="rId15" Type="http://schemas.openxmlformats.org/officeDocument/2006/relationships/hyperlink" Target="https://www.sistemas.chiapas.gob.mx/TransparenciaV3/Descargas/DescargarArchivo/?idArchivo=229082&amp;tipoArchivo=1" TargetMode="External"/><Relationship Id="rId36" Type="http://schemas.openxmlformats.org/officeDocument/2006/relationships/hyperlink" Target="https://www.sistemas.chiapas.gob.mx/TransparenciaV3/Descargas/DescargarArchivo/?idArchivo=229306&amp;tipoArchivo=1" TargetMode="External"/><Relationship Id="rId57" Type="http://schemas.openxmlformats.org/officeDocument/2006/relationships/hyperlink" Target="https://www.sistemas.chiapas.gob.mx/TransparenciaV3/Descargas/DescargarArchivo/?idArchivo=229333&amp;tipoArchivo=1" TargetMode="External"/><Relationship Id="rId106" Type="http://schemas.openxmlformats.org/officeDocument/2006/relationships/hyperlink" Target="https://www.sistemas.chiapas.gob.mx/TransparenciaV3/Descargas/DescargarArchivo/?idArchivo=229472&amp;tipoArchivo=1" TargetMode="External"/><Relationship Id="rId10" Type="http://schemas.openxmlformats.org/officeDocument/2006/relationships/hyperlink" Target="https://www.sistemas.chiapas.gob.mx/TransparenciaV3/Descargas/DescargarArchivo/?idArchivo=229058&amp;tipoArchivo=1" TargetMode="External"/><Relationship Id="rId31" Type="http://schemas.openxmlformats.org/officeDocument/2006/relationships/hyperlink" Target="https://www.sistemas.chiapas.gob.mx/TransparenciaV3/Descargas/DescargarArchivo/?idArchivo=229299&amp;tipoArchivo=1" TargetMode="External"/><Relationship Id="rId52" Type="http://schemas.openxmlformats.org/officeDocument/2006/relationships/hyperlink" Target="https://www.sistemas.chiapas.gob.mx/TransparenciaV3/Descargas/DescargarArchivo/?idArchivo=229325&amp;tipoArchivo=1" TargetMode="External"/><Relationship Id="rId73" Type="http://schemas.openxmlformats.org/officeDocument/2006/relationships/hyperlink" Target="https://www.sistemas.chiapas.gob.mx/TransparenciaV3/Descargas/DescargarArchivo/?idArchivo=229365&amp;tipoArchivo=1" TargetMode="External"/><Relationship Id="rId78" Type="http://schemas.openxmlformats.org/officeDocument/2006/relationships/hyperlink" Target="https://www.sistemas.chiapas.gob.mx/TransparenciaV3/Descargas/DescargarArchivo/?idArchivo=229377&amp;tipoArchivo=1" TargetMode="External"/><Relationship Id="rId94" Type="http://schemas.openxmlformats.org/officeDocument/2006/relationships/hyperlink" Target="https://www.sistemas.chiapas.gob.mx/TransparenciaV3/Descargas/DescargarArchivo/?idArchivo=229451&amp;tipoArchivo=1" TargetMode="External"/><Relationship Id="rId99" Type="http://schemas.openxmlformats.org/officeDocument/2006/relationships/hyperlink" Target="https://www.sistemas.chiapas.gob.mx/TransparenciaV3/Descargas/DescargarArchivo/?idArchivo=229458&amp;tipoArchivo=1" TargetMode="External"/><Relationship Id="rId101" Type="http://schemas.openxmlformats.org/officeDocument/2006/relationships/hyperlink" Target="https://www.sistemas.chiapas.gob.mx/TransparenciaV3/Descargas/DescargarArchivo/?idArchivo=229462&amp;tipoArchivo=1" TargetMode="External"/><Relationship Id="rId122" Type="http://schemas.openxmlformats.org/officeDocument/2006/relationships/hyperlink" Target="https://www.sistemas.chiapas.gob.mx/TransparenciaV3/Descargas/DescargarArchivo/?idArchivo=22997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28"/>
  <sheetViews>
    <sheetView tabSelected="1" topLeftCell="S2" workbookViewId="0">
      <selection activeCell="X8" sqref="X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31.42578125" bestFit="1" customWidth="1"/>
    <col min="6" max="6" width="31.85546875" bestFit="1" customWidth="1"/>
    <col min="7" max="7" width="35.5703125" bestFit="1" customWidth="1"/>
    <col min="8" max="8" width="37.42578125" bestFit="1" customWidth="1"/>
    <col min="9" max="9" width="58.140625" bestFit="1" customWidth="1"/>
    <col min="10" max="10" width="9.140625" customWidth="1"/>
    <col min="11" max="11" width="104.28515625" customWidth="1"/>
    <col min="12" max="12" width="24.140625" bestFit="1" customWidth="1"/>
    <col min="13" max="13" width="26.28515625" bestFit="1" customWidth="1"/>
    <col min="14" max="14" width="53.42578125" bestFit="1" customWidth="1"/>
    <col min="15" max="15" width="41.85546875" bestFit="1" customWidth="1"/>
    <col min="16" max="16" width="17.42578125" bestFit="1" customWidth="1"/>
    <col min="17" max="17" width="21.5703125" bestFit="1" customWidth="1"/>
    <col min="18" max="18" width="71.42578125" bestFit="1" customWidth="1"/>
    <col min="19" max="19" width="73.140625" bestFit="1" customWidth="1"/>
    <col min="20" max="20" width="17.5703125" bestFit="1" customWidth="1"/>
    <col min="21" max="21" width="20" bestFit="1" customWidth="1"/>
    <col min="22" max="22" width="8" bestFit="1" customWidth="1"/>
  </cols>
  <sheetData>
    <row r="1" spans="1:22" hidden="1" x14ac:dyDescent="0.25">
      <c r="A1" t="s">
        <v>0</v>
      </c>
    </row>
    <row r="2" spans="1:22" x14ac:dyDescent="0.25">
      <c r="A2" s="2" t="s">
        <v>1</v>
      </c>
      <c r="B2" s="3"/>
      <c r="C2" s="3"/>
      <c r="D2" s="2" t="s">
        <v>2</v>
      </c>
      <c r="E2" s="3"/>
      <c r="F2" s="3"/>
      <c r="G2" s="2" t="s">
        <v>3</v>
      </c>
      <c r="H2" s="3"/>
      <c r="I2" s="3"/>
    </row>
    <row r="3" spans="1:22" x14ac:dyDescent="0.25">
      <c r="A3" s="4" t="s">
        <v>4</v>
      </c>
      <c r="B3" s="3"/>
      <c r="C3" s="3"/>
      <c r="D3" s="4" t="s">
        <v>5</v>
      </c>
      <c r="E3" s="3"/>
      <c r="F3" s="3"/>
      <c r="G3" s="4" t="s">
        <v>6</v>
      </c>
      <c r="H3" s="3"/>
      <c r="I3" s="3"/>
    </row>
    <row r="4" spans="1:22" hidden="1" x14ac:dyDescent="0.25">
      <c r="A4" t="s">
        <v>7</v>
      </c>
      <c r="B4" t="s">
        <v>8</v>
      </c>
      <c r="C4" t="s">
        <v>8</v>
      </c>
      <c r="D4" t="s">
        <v>9</v>
      </c>
      <c r="E4" t="s">
        <v>7</v>
      </c>
      <c r="F4" t="s">
        <v>7</v>
      </c>
      <c r="G4" t="s">
        <v>7</v>
      </c>
      <c r="H4" t="s">
        <v>7</v>
      </c>
      <c r="I4" t="s">
        <v>9</v>
      </c>
      <c r="J4" t="s">
        <v>7</v>
      </c>
      <c r="K4" t="s">
        <v>10</v>
      </c>
      <c r="L4" t="s">
        <v>8</v>
      </c>
      <c r="M4" t="s">
        <v>8</v>
      </c>
      <c r="N4" t="s">
        <v>11</v>
      </c>
      <c r="O4" t="s">
        <v>12</v>
      </c>
      <c r="P4" t="s">
        <v>12</v>
      </c>
      <c r="Q4" t="s">
        <v>11</v>
      </c>
      <c r="R4" t="s">
        <v>10</v>
      </c>
      <c r="S4" t="s">
        <v>11</v>
      </c>
      <c r="T4" t="s">
        <v>8</v>
      </c>
      <c r="U4" t="s">
        <v>13</v>
      </c>
      <c r="V4" t="s">
        <v>14</v>
      </c>
    </row>
    <row r="5" spans="1:2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row>
    <row r="6" spans="1:22" x14ac:dyDescent="0.25">
      <c r="A6" s="2" t="s">
        <v>37</v>
      </c>
      <c r="B6" s="3"/>
      <c r="C6" s="3"/>
      <c r="D6" s="3"/>
      <c r="E6" s="3"/>
      <c r="F6" s="3"/>
      <c r="G6" s="3"/>
      <c r="H6" s="3"/>
      <c r="I6" s="3"/>
      <c r="J6" s="3"/>
      <c r="K6" s="3"/>
      <c r="L6" s="3"/>
      <c r="M6" s="3"/>
      <c r="N6" s="3"/>
      <c r="O6" s="3"/>
      <c r="P6" s="3"/>
      <c r="Q6" s="3"/>
      <c r="R6" s="3"/>
      <c r="S6" s="3"/>
      <c r="T6" s="3"/>
      <c r="U6" s="3"/>
      <c r="V6" s="3"/>
    </row>
    <row r="7" spans="1:22"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row>
    <row r="8" spans="1:22" x14ac:dyDescent="0.25">
      <c r="A8" s="5">
        <v>2023</v>
      </c>
      <c r="B8" s="6">
        <v>45200</v>
      </c>
      <c r="C8" s="6">
        <v>45291</v>
      </c>
      <c r="D8" s="5" t="s">
        <v>60</v>
      </c>
      <c r="E8" s="5">
        <v>33111</v>
      </c>
      <c r="F8" s="5" t="s">
        <v>64</v>
      </c>
      <c r="G8" s="5" t="s">
        <v>65</v>
      </c>
      <c r="H8" s="5" t="s">
        <v>66</v>
      </c>
      <c r="I8" t="s">
        <v>62</v>
      </c>
      <c r="J8" s="5" t="s">
        <v>67</v>
      </c>
      <c r="K8" s="7" t="s">
        <v>68</v>
      </c>
      <c r="L8" s="6">
        <v>45200</v>
      </c>
      <c r="M8" s="6">
        <v>45291</v>
      </c>
      <c r="N8" s="8" t="s">
        <v>69</v>
      </c>
      <c r="O8" s="9">
        <v>56604</v>
      </c>
      <c r="P8" s="9">
        <v>53400</v>
      </c>
      <c r="Q8" s="5" t="s">
        <v>70</v>
      </c>
      <c r="R8" s="7" t="s">
        <v>71</v>
      </c>
      <c r="S8" s="10" t="s">
        <v>72</v>
      </c>
      <c r="T8" s="11">
        <v>45291</v>
      </c>
      <c r="U8" s="11">
        <v>45295</v>
      </c>
      <c r="V8" s="5" t="s">
        <v>70</v>
      </c>
    </row>
    <row r="9" spans="1:22" x14ac:dyDescent="0.25">
      <c r="A9" s="5">
        <v>2023</v>
      </c>
      <c r="B9" s="6">
        <v>45200</v>
      </c>
      <c r="C9" s="6">
        <v>45291</v>
      </c>
      <c r="D9" s="5" t="s">
        <v>60</v>
      </c>
      <c r="E9" s="5">
        <v>33111</v>
      </c>
      <c r="F9" s="5" t="s">
        <v>73</v>
      </c>
      <c r="G9" s="5" t="s">
        <v>74</v>
      </c>
      <c r="H9" s="5" t="s">
        <v>75</v>
      </c>
      <c r="I9" t="s">
        <v>62</v>
      </c>
      <c r="J9" s="5" t="s">
        <v>67</v>
      </c>
      <c r="K9" s="7" t="s">
        <v>76</v>
      </c>
      <c r="L9" s="6">
        <v>45200</v>
      </c>
      <c r="M9" s="6">
        <v>45291</v>
      </c>
      <c r="N9" s="8" t="s">
        <v>69</v>
      </c>
      <c r="O9" s="9">
        <v>26392.5</v>
      </c>
      <c r="P9" s="9">
        <v>23000</v>
      </c>
      <c r="Q9" s="5" t="s">
        <v>70</v>
      </c>
      <c r="R9" s="7" t="s">
        <v>71</v>
      </c>
      <c r="S9" s="10" t="s">
        <v>72</v>
      </c>
      <c r="T9" s="11">
        <v>45291</v>
      </c>
      <c r="U9" s="11">
        <v>45295</v>
      </c>
      <c r="V9" s="5" t="s">
        <v>70</v>
      </c>
    </row>
    <row r="10" spans="1:22" x14ac:dyDescent="0.25">
      <c r="A10" s="5">
        <v>2023</v>
      </c>
      <c r="B10" s="6">
        <v>45200</v>
      </c>
      <c r="C10" s="6">
        <v>45291</v>
      </c>
      <c r="D10" s="5" t="s">
        <v>60</v>
      </c>
      <c r="E10" s="5">
        <v>33111</v>
      </c>
      <c r="F10" s="5" t="s">
        <v>77</v>
      </c>
      <c r="G10" s="5" t="s">
        <v>78</v>
      </c>
      <c r="H10" s="5" t="s">
        <v>79</v>
      </c>
      <c r="I10" t="s">
        <v>62</v>
      </c>
      <c r="J10" s="5" t="s">
        <v>67</v>
      </c>
      <c r="K10" s="7" t="s">
        <v>80</v>
      </c>
      <c r="L10" s="6">
        <v>45200</v>
      </c>
      <c r="M10" s="6">
        <v>45291</v>
      </c>
      <c r="N10" s="8" t="s">
        <v>69</v>
      </c>
      <c r="O10" s="9">
        <v>22950</v>
      </c>
      <c r="P10" s="9">
        <v>20000</v>
      </c>
      <c r="Q10" s="5" t="s">
        <v>70</v>
      </c>
      <c r="R10" s="7" t="s">
        <v>71</v>
      </c>
      <c r="S10" s="10" t="s">
        <v>72</v>
      </c>
      <c r="T10" s="11">
        <v>45291</v>
      </c>
      <c r="U10" s="11">
        <v>45295</v>
      </c>
      <c r="V10" s="5" t="s">
        <v>70</v>
      </c>
    </row>
    <row r="11" spans="1:22" x14ac:dyDescent="0.25">
      <c r="A11" s="5">
        <v>2023</v>
      </c>
      <c r="B11" s="6">
        <v>45200</v>
      </c>
      <c r="C11" s="6">
        <v>45291</v>
      </c>
      <c r="D11" s="5" t="s">
        <v>60</v>
      </c>
      <c r="E11" s="5">
        <v>33111</v>
      </c>
      <c r="F11" s="5" t="s">
        <v>81</v>
      </c>
      <c r="G11" s="5" t="s">
        <v>82</v>
      </c>
      <c r="H11" s="5" t="s">
        <v>83</v>
      </c>
      <c r="I11" t="s">
        <v>62</v>
      </c>
      <c r="J11" s="5" t="s">
        <v>67</v>
      </c>
      <c r="K11" s="7" t="s">
        <v>84</v>
      </c>
      <c r="L11" s="6">
        <v>45200</v>
      </c>
      <c r="M11" s="6">
        <v>45291</v>
      </c>
      <c r="N11" s="8" t="s">
        <v>69</v>
      </c>
      <c r="O11" s="9">
        <v>23850</v>
      </c>
      <c r="P11" s="9">
        <v>22500</v>
      </c>
      <c r="Q11" s="5" t="s">
        <v>70</v>
      </c>
      <c r="R11" s="7" t="s">
        <v>71</v>
      </c>
      <c r="S11" s="10" t="s">
        <v>72</v>
      </c>
      <c r="T11" s="11">
        <v>45291</v>
      </c>
      <c r="U11" s="11">
        <v>45295</v>
      </c>
      <c r="V11" s="5" t="s">
        <v>70</v>
      </c>
    </row>
    <row r="12" spans="1:22" x14ac:dyDescent="0.25">
      <c r="A12" s="5">
        <v>2023</v>
      </c>
      <c r="B12" s="6">
        <v>45200</v>
      </c>
      <c r="C12" s="6">
        <v>45291</v>
      </c>
      <c r="D12" s="5" t="s">
        <v>60</v>
      </c>
      <c r="E12" s="5">
        <v>33111</v>
      </c>
      <c r="F12" s="5" t="s">
        <v>85</v>
      </c>
      <c r="G12" s="5" t="s">
        <v>86</v>
      </c>
      <c r="H12" s="5" t="s">
        <v>87</v>
      </c>
      <c r="I12" t="s">
        <v>62</v>
      </c>
      <c r="J12" s="5" t="s">
        <v>67</v>
      </c>
      <c r="K12" s="7" t="s">
        <v>88</v>
      </c>
      <c r="L12" s="6">
        <v>45200</v>
      </c>
      <c r="M12" s="6">
        <v>45291</v>
      </c>
      <c r="N12" s="8" t="s">
        <v>69</v>
      </c>
      <c r="O12" s="9">
        <v>15900</v>
      </c>
      <c r="P12" s="9">
        <v>15000</v>
      </c>
      <c r="Q12" s="5" t="s">
        <v>70</v>
      </c>
      <c r="R12" s="7" t="s">
        <v>71</v>
      </c>
      <c r="S12" s="10" t="s">
        <v>72</v>
      </c>
      <c r="T12" s="11">
        <v>45291</v>
      </c>
      <c r="U12" s="11">
        <v>45295</v>
      </c>
      <c r="V12" s="5" t="s">
        <v>70</v>
      </c>
    </row>
    <row r="13" spans="1:22" x14ac:dyDescent="0.25">
      <c r="A13" s="5">
        <v>2023</v>
      </c>
      <c r="B13" s="6">
        <v>45200</v>
      </c>
      <c r="C13" s="6">
        <v>45291</v>
      </c>
      <c r="D13" s="5" t="s">
        <v>60</v>
      </c>
      <c r="E13" s="5">
        <v>33111</v>
      </c>
      <c r="F13" s="5" t="s">
        <v>89</v>
      </c>
      <c r="G13" s="5" t="s">
        <v>90</v>
      </c>
      <c r="H13" s="5" t="s">
        <v>91</v>
      </c>
      <c r="I13" t="s">
        <v>62</v>
      </c>
      <c r="J13" s="5" t="s">
        <v>67</v>
      </c>
      <c r="K13" s="7" t="s">
        <v>92</v>
      </c>
      <c r="L13" s="6">
        <v>45200</v>
      </c>
      <c r="M13" s="6">
        <v>45291</v>
      </c>
      <c r="N13" s="8" t="s">
        <v>69</v>
      </c>
      <c r="O13" s="9">
        <v>41870</v>
      </c>
      <c r="P13" s="9">
        <v>39500</v>
      </c>
      <c r="Q13" s="5" t="s">
        <v>70</v>
      </c>
      <c r="R13" s="7" t="s">
        <v>71</v>
      </c>
      <c r="S13" s="10" t="s">
        <v>72</v>
      </c>
      <c r="T13" s="11">
        <v>45291</v>
      </c>
      <c r="U13" s="11">
        <v>45295</v>
      </c>
      <c r="V13" s="5" t="s">
        <v>70</v>
      </c>
    </row>
    <row r="14" spans="1:22" x14ac:dyDescent="0.25">
      <c r="A14" s="5">
        <v>2023</v>
      </c>
      <c r="B14" s="6">
        <v>45200</v>
      </c>
      <c r="C14" s="6">
        <v>45291</v>
      </c>
      <c r="D14" s="5" t="s">
        <v>60</v>
      </c>
      <c r="E14" s="5">
        <v>33111</v>
      </c>
      <c r="F14" s="5" t="s">
        <v>93</v>
      </c>
      <c r="G14" s="5" t="s">
        <v>94</v>
      </c>
      <c r="H14" s="5" t="s">
        <v>95</v>
      </c>
      <c r="I14" t="s">
        <v>62</v>
      </c>
      <c r="J14" s="5" t="s">
        <v>67</v>
      </c>
      <c r="K14" s="7" t="s">
        <v>96</v>
      </c>
      <c r="L14" s="6">
        <v>45200</v>
      </c>
      <c r="M14" s="6">
        <v>45291</v>
      </c>
      <c r="N14" s="8" t="s">
        <v>69</v>
      </c>
      <c r="O14" s="9">
        <v>56604</v>
      </c>
      <c r="P14" s="9">
        <v>53400</v>
      </c>
      <c r="Q14" s="5" t="s">
        <v>70</v>
      </c>
      <c r="R14" s="7" t="s">
        <v>71</v>
      </c>
      <c r="S14" s="10" t="s">
        <v>72</v>
      </c>
      <c r="T14" s="11">
        <v>45291</v>
      </c>
      <c r="U14" s="11">
        <v>45295</v>
      </c>
      <c r="V14" s="5" t="s">
        <v>70</v>
      </c>
    </row>
    <row r="15" spans="1:22" x14ac:dyDescent="0.25">
      <c r="A15" s="5">
        <v>2023</v>
      </c>
      <c r="B15" s="6">
        <v>45200</v>
      </c>
      <c r="C15" s="6">
        <v>45291</v>
      </c>
      <c r="D15" s="5" t="s">
        <v>60</v>
      </c>
      <c r="E15" s="5">
        <v>33111</v>
      </c>
      <c r="F15" s="5" t="s">
        <v>97</v>
      </c>
      <c r="G15" s="5" t="s">
        <v>98</v>
      </c>
      <c r="H15" s="5" t="s">
        <v>99</v>
      </c>
      <c r="I15" t="s">
        <v>62</v>
      </c>
      <c r="J15" s="5" t="s">
        <v>67</v>
      </c>
      <c r="K15" s="7" t="s">
        <v>100</v>
      </c>
      <c r="L15" s="6">
        <v>45200</v>
      </c>
      <c r="M15" s="6">
        <v>45291</v>
      </c>
      <c r="N15" s="8" t="s">
        <v>69</v>
      </c>
      <c r="O15" s="9">
        <v>35775</v>
      </c>
      <c r="P15" s="9">
        <v>33750</v>
      </c>
      <c r="Q15" s="5" t="s">
        <v>70</v>
      </c>
      <c r="R15" s="7" t="s">
        <v>71</v>
      </c>
      <c r="S15" s="10" t="s">
        <v>72</v>
      </c>
      <c r="T15" s="11">
        <v>45291</v>
      </c>
      <c r="U15" s="11">
        <v>45295</v>
      </c>
      <c r="V15" s="5" t="s">
        <v>70</v>
      </c>
    </row>
    <row r="16" spans="1:22" x14ac:dyDescent="0.25">
      <c r="A16" s="5">
        <v>2023</v>
      </c>
      <c r="B16" s="6">
        <v>45200</v>
      </c>
      <c r="C16" s="6">
        <v>45291</v>
      </c>
      <c r="D16" s="5" t="s">
        <v>60</v>
      </c>
      <c r="E16" s="5">
        <v>33111</v>
      </c>
      <c r="F16" s="5" t="s">
        <v>101</v>
      </c>
      <c r="G16" s="5" t="s">
        <v>82</v>
      </c>
      <c r="H16" s="5" t="s">
        <v>102</v>
      </c>
      <c r="I16" t="s">
        <v>62</v>
      </c>
      <c r="J16" s="5" t="s">
        <v>67</v>
      </c>
      <c r="K16" s="7" t="s">
        <v>103</v>
      </c>
      <c r="L16" s="6">
        <v>45200</v>
      </c>
      <c r="M16" s="6">
        <v>45291</v>
      </c>
      <c r="N16" s="8" t="s">
        <v>69</v>
      </c>
      <c r="O16" s="9">
        <v>17212.5</v>
      </c>
      <c r="P16" s="9">
        <v>15000</v>
      </c>
      <c r="Q16" s="5" t="s">
        <v>70</v>
      </c>
      <c r="R16" s="7" t="s">
        <v>71</v>
      </c>
      <c r="S16" s="10" t="s">
        <v>72</v>
      </c>
      <c r="T16" s="11">
        <v>45291</v>
      </c>
      <c r="U16" s="11">
        <v>45295</v>
      </c>
      <c r="V16" s="5" t="s">
        <v>70</v>
      </c>
    </row>
    <row r="17" spans="1:22" x14ac:dyDescent="0.25">
      <c r="A17" s="5">
        <v>2023</v>
      </c>
      <c r="B17" s="6">
        <v>45200</v>
      </c>
      <c r="C17" s="6">
        <v>45291</v>
      </c>
      <c r="D17" s="5" t="s">
        <v>60</v>
      </c>
      <c r="E17" s="5">
        <v>33111</v>
      </c>
      <c r="F17" s="5" t="s">
        <v>104</v>
      </c>
      <c r="G17" s="5" t="s">
        <v>99</v>
      </c>
      <c r="H17" s="5" t="s">
        <v>105</v>
      </c>
      <c r="I17" t="s">
        <v>62</v>
      </c>
      <c r="J17" s="5" t="s">
        <v>67</v>
      </c>
      <c r="K17" s="7" t="s">
        <v>106</v>
      </c>
      <c r="L17" s="6">
        <v>45200</v>
      </c>
      <c r="M17" s="6">
        <v>45291</v>
      </c>
      <c r="N17" s="8" t="s">
        <v>69</v>
      </c>
      <c r="O17" s="9">
        <v>17212.5</v>
      </c>
      <c r="P17" s="9">
        <v>15000</v>
      </c>
      <c r="Q17" s="5" t="s">
        <v>70</v>
      </c>
      <c r="R17" s="7" t="s">
        <v>71</v>
      </c>
      <c r="S17" s="10" t="s">
        <v>72</v>
      </c>
      <c r="T17" s="11">
        <v>45291</v>
      </c>
      <c r="U17" s="11">
        <v>45295</v>
      </c>
      <c r="V17" s="5" t="s">
        <v>70</v>
      </c>
    </row>
    <row r="18" spans="1:22" x14ac:dyDescent="0.25">
      <c r="A18" s="5">
        <v>2023</v>
      </c>
      <c r="B18" s="6">
        <v>45200</v>
      </c>
      <c r="C18" s="6">
        <v>45291</v>
      </c>
      <c r="D18" s="5" t="s">
        <v>60</v>
      </c>
      <c r="E18" s="5">
        <v>33111</v>
      </c>
      <c r="F18" s="5" t="s">
        <v>107</v>
      </c>
      <c r="G18" s="5" t="s">
        <v>95</v>
      </c>
      <c r="H18" s="5" t="s">
        <v>108</v>
      </c>
      <c r="I18" t="s">
        <v>63</v>
      </c>
      <c r="J18" s="5" t="s">
        <v>67</v>
      </c>
      <c r="K18" s="7" t="s">
        <v>109</v>
      </c>
      <c r="L18" s="6">
        <v>45200</v>
      </c>
      <c r="M18" s="6">
        <v>45291</v>
      </c>
      <c r="N18" s="8" t="s">
        <v>69</v>
      </c>
      <c r="O18" s="9">
        <v>14343.75</v>
      </c>
      <c r="P18" s="9">
        <v>12500</v>
      </c>
      <c r="Q18" s="5" t="s">
        <v>70</v>
      </c>
      <c r="R18" s="7" t="s">
        <v>71</v>
      </c>
      <c r="S18" s="10" t="s">
        <v>72</v>
      </c>
      <c r="T18" s="11">
        <v>45291</v>
      </c>
      <c r="U18" s="11">
        <v>45295</v>
      </c>
      <c r="V18" s="5" t="s">
        <v>70</v>
      </c>
    </row>
    <row r="19" spans="1:22" x14ac:dyDescent="0.25">
      <c r="A19" s="5">
        <v>2023</v>
      </c>
      <c r="B19" s="6">
        <v>45200</v>
      </c>
      <c r="C19" s="6">
        <v>45291</v>
      </c>
      <c r="D19" s="5" t="s">
        <v>60</v>
      </c>
      <c r="E19" s="5">
        <v>33111</v>
      </c>
      <c r="F19" s="5" t="s">
        <v>110</v>
      </c>
      <c r="G19" s="5" t="s">
        <v>98</v>
      </c>
      <c r="H19" s="5" t="s">
        <v>111</v>
      </c>
      <c r="I19" t="s">
        <v>62</v>
      </c>
      <c r="J19" s="5" t="s">
        <v>67</v>
      </c>
      <c r="K19" s="7" t="s">
        <v>112</v>
      </c>
      <c r="L19" s="6">
        <v>45200</v>
      </c>
      <c r="M19" s="6">
        <v>45291</v>
      </c>
      <c r="N19" s="8" t="s">
        <v>69</v>
      </c>
      <c r="O19" s="9">
        <v>56801.25</v>
      </c>
      <c r="P19" s="9">
        <v>49500</v>
      </c>
      <c r="Q19" s="5" t="s">
        <v>70</v>
      </c>
      <c r="R19" s="7" t="s">
        <v>71</v>
      </c>
      <c r="S19" s="10" t="s">
        <v>72</v>
      </c>
      <c r="T19" s="11">
        <v>45291</v>
      </c>
      <c r="U19" s="11">
        <v>45295</v>
      </c>
      <c r="V19" s="5" t="s">
        <v>70</v>
      </c>
    </row>
    <row r="20" spans="1:22" x14ac:dyDescent="0.25">
      <c r="A20" s="5">
        <v>2023</v>
      </c>
      <c r="B20" s="6">
        <v>45200</v>
      </c>
      <c r="C20" s="6">
        <v>45291</v>
      </c>
      <c r="D20" s="5" t="s">
        <v>60</v>
      </c>
      <c r="E20" s="12">
        <v>33111</v>
      </c>
      <c r="F20" s="5" t="s">
        <v>113</v>
      </c>
      <c r="G20" s="5" t="s">
        <v>114</v>
      </c>
      <c r="H20" s="5" t="s">
        <v>115</v>
      </c>
      <c r="I20" t="s">
        <v>63</v>
      </c>
      <c r="J20" s="5" t="s">
        <v>67</v>
      </c>
      <c r="K20" s="7" t="s">
        <v>116</v>
      </c>
      <c r="L20" s="6">
        <v>45200</v>
      </c>
      <c r="M20" s="6">
        <v>45291</v>
      </c>
      <c r="N20" s="8" t="s">
        <v>117</v>
      </c>
      <c r="O20" s="13">
        <v>12000</v>
      </c>
      <c r="P20" s="14">
        <f t="shared" ref="P20:P31" si="0">O20*2</f>
        <v>24000</v>
      </c>
      <c r="Q20" s="5" t="s">
        <v>70</v>
      </c>
      <c r="R20" s="7" t="s">
        <v>71</v>
      </c>
      <c r="S20" s="10" t="s">
        <v>72</v>
      </c>
      <c r="T20" s="11">
        <v>45291</v>
      </c>
      <c r="U20" s="11">
        <v>45295</v>
      </c>
      <c r="V20" s="5" t="s">
        <v>70</v>
      </c>
    </row>
    <row r="21" spans="1:22" x14ac:dyDescent="0.25">
      <c r="A21" s="5">
        <v>2023</v>
      </c>
      <c r="B21" s="6">
        <v>45200</v>
      </c>
      <c r="C21" s="6">
        <v>45291</v>
      </c>
      <c r="D21" s="5" t="s">
        <v>60</v>
      </c>
      <c r="E21" s="12">
        <v>33111</v>
      </c>
      <c r="F21" s="5" t="s">
        <v>118</v>
      </c>
      <c r="G21" s="5" t="s">
        <v>119</v>
      </c>
      <c r="H21" s="5" t="s">
        <v>120</v>
      </c>
      <c r="I21" t="s">
        <v>62</v>
      </c>
      <c r="J21" s="5" t="s">
        <v>67</v>
      </c>
      <c r="K21" s="7" t="s">
        <v>121</v>
      </c>
      <c r="L21" s="6">
        <v>45200</v>
      </c>
      <c r="M21" s="6">
        <v>45291</v>
      </c>
      <c r="N21" s="8" t="s">
        <v>122</v>
      </c>
      <c r="O21" s="13">
        <v>12000</v>
      </c>
      <c r="P21" s="14">
        <f t="shared" si="0"/>
        <v>24000</v>
      </c>
      <c r="Q21" s="5" t="s">
        <v>70</v>
      </c>
      <c r="R21" s="7" t="s">
        <v>71</v>
      </c>
      <c r="S21" s="10" t="s">
        <v>72</v>
      </c>
      <c r="T21" s="11">
        <v>45291</v>
      </c>
      <c r="U21" s="11">
        <v>45295</v>
      </c>
      <c r="V21" s="5" t="s">
        <v>70</v>
      </c>
    </row>
    <row r="22" spans="1:22" x14ac:dyDescent="0.25">
      <c r="A22" s="5">
        <v>2023</v>
      </c>
      <c r="B22" s="6">
        <v>45200</v>
      </c>
      <c r="C22" s="6">
        <v>45291</v>
      </c>
      <c r="D22" s="5" t="s">
        <v>60</v>
      </c>
      <c r="E22" s="12">
        <v>33111</v>
      </c>
      <c r="F22" s="5" t="s">
        <v>123</v>
      </c>
      <c r="G22" s="5" t="s">
        <v>124</v>
      </c>
      <c r="H22" s="5" t="s">
        <v>125</v>
      </c>
      <c r="I22" t="s">
        <v>62</v>
      </c>
      <c r="J22" s="5" t="s">
        <v>67</v>
      </c>
      <c r="K22" s="7" t="s">
        <v>126</v>
      </c>
      <c r="L22" s="6">
        <v>45200</v>
      </c>
      <c r="M22" s="6">
        <v>45291</v>
      </c>
      <c r="N22" s="8" t="s">
        <v>127</v>
      </c>
      <c r="O22" s="13">
        <v>12000</v>
      </c>
      <c r="P22" s="14">
        <f t="shared" si="0"/>
        <v>24000</v>
      </c>
      <c r="Q22" s="5" t="s">
        <v>70</v>
      </c>
      <c r="R22" s="7" t="s">
        <v>71</v>
      </c>
      <c r="S22" s="10" t="s">
        <v>72</v>
      </c>
      <c r="T22" s="11">
        <v>45291</v>
      </c>
      <c r="U22" s="11">
        <v>45295</v>
      </c>
      <c r="V22" s="5" t="s">
        <v>70</v>
      </c>
    </row>
    <row r="23" spans="1:22" x14ac:dyDescent="0.25">
      <c r="A23" s="5">
        <v>2023</v>
      </c>
      <c r="B23" s="6">
        <v>45200</v>
      </c>
      <c r="C23" s="6">
        <v>45291</v>
      </c>
      <c r="D23" s="5" t="s">
        <v>60</v>
      </c>
      <c r="E23" s="12">
        <v>33111</v>
      </c>
      <c r="F23" s="5" t="s">
        <v>128</v>
      </c>
      <c r="G23" s="5" t="s">
        <v>129</v>
      </c>
      <c r="H23" s="5" t="s">
        <v>130</v>
      </c>
      <c r="I23" t="s">
        <v>62</v>
      </c>
      <c r="J23" s="5" t="s">
        <v>67</v>
      </c>
      <c r="K23" s="7" t="s">
        <v>131</v>
      </c>
      <c r="L23" s="6">
        <v>45200</v>
      </c>
      <c r="M23" s="6">
        <v>45291</v>
      </c>
      <c r="N23" s="8" t="s">
        <v>132</v>
      </c>
      <c r="O23" s="13">
        <v>12000</v>
      </c>
      <c r="P23" s="14">
        <f t="shared" si="0"/>
        <v>24000</v>
      </c>
      <c r="Q23" s="5" t="s">
        <v>70</v>
      </c>
      <c r="R23" s="7" t="s">
        <v>71</v>
      </c>
      <c r="S23" s="10" t="s">
        <v>72</v>
      </c>
      <c r="T23" s="11">
        <v>45291</v>
      </c>
      <c r="U23" s="11">
        <v>45295</v>
      </c>
      <c r="V23" s="5" t="s">
        <v>70</v>
      </c>
    </row>
    <row r="24" spans="1:22" x14ac:dyDescent="0.25">
      <c r="A24" s="5">
        <v>2023</v>
      </c>
      <c r="B24" s="6">
        <v>45200</v>
      </c>
      <c r="C24" s="6">
        <v>45291</v>
      </c>
      <c r="D24" s="5" t="s">
        <v>60</v>
      </c>
      <c r="E24" s="12">
        <v>33111</v>
      </c>
      <c r="F24" s="5" t="s">
        <v>133</v>
      </c>
      <c r="G24" s="5" t="s">
        <v>134</v>
      </c>
      <c r="H24" s="5" t="s">
        <v>87</v>
      </c>
      <c r="I24" t="s">
        <v>63</v>
      </c>
      <c r="J24" s="5" t="s">
        <v>67</v>
      </c>
      <c r="K24" s="7" t="s">
        <v>135</v>
      </c>
      <c r="L24" s="6">
        <v>45200</v>
      </c>
      <c r="M24" s="6">
        <v>45291</v>
      </c>
      <c r="N24" s="8" t="s">
        <v>136</v>
      </c>
      <c r="O24" s="13">
        <v>12499.9984</v>
      </c>
      <c r="P24" s="14">
        <f t="shared" si="0"/>
        <v>24999.996800000001</v>
      </c>
      <c r="Q24" s="5" t="s">
        <v>70</v>
      </c>
      <c r="R24" s="7" t="s">
        <v>71</v>
      </c>
      <c r="S24" s="10" t="s">
        <v>72</v>
      </c>
      <c r="T24" s="11">
        <v>45291</v>
      </c>
      <c r="U24" s="11">
        <v>45295</v>
      </c>
      <c r="V24" s="5" t="s">
        <v>70</v>
      </c>
    </row>
    <row r="25" spans="1:22" x14ac:dyDescent="0.25">
      <c r="A25" s="5">
        <v>2023</v>
      </c>
      <c r="B25" s="6">
        <v>45200</v>
      </c>
      <c r="C25" s="6">
        <v>45291</v>
      </c>
      <c r="D25" s="5" t="s">
        <v>60</v>
      </c>
      <c r="E25" s="12">
        <v>33111</v>
      </c>
      <c r="F25" s="5" t="s">
        <v>137</v>
      </c>
      <c r="G25" s="5" t="s">
        <v>138</v>
      </c>
      <c r="H25" s="5" t="s">
        <v>139</v>
      </c>
      <c r="I25" t="s">
        <v>63</v>
      </c>
      <c r="J25" s="5" t="s">
        <v>67</v>
      </c>
      <c r="K25" s="7" t="s">
        <v>140</v>
      </c>
      <c r="L25" s="6">
        <v>45200</v>
      </c>
      <c r="M25" s="6">
        <v>45291</v>
      </c>
      <c r="N25" s="8" t="s">
        <v>136</v>
      </c>
      <c r="O25" s="13">
        <v>12499.9984</v>
      </c>
      <c r="P25" s="14">
        <f t="shared" si="0"/>
        <v>24999.996800000001</v>
      </c>
      <c r="Q25" s="5" t="s">
        <v>70</v>
      </c>
      <c r="R25" s="7" t="s">
        <v>71</v>
      </c>
      <c r="S25" s="10" t="s">
        <v>72</v>
      </c>
      <c r="T25" s="11">
        <v>45291</v>
      </c>
      <c r="U25" s="11">
        <v>45295</v>
      </c>
      <c r="V25" s="5" t="s">
        <v>70</v>
      </c>
    </row>
    <row r="26" spans="1:22" x14ac:dyDescent="0.25">
      <c r="A26" s="5">
        <v>2023</v>
      </c>
      <c r="B26" s="6">
        <v>45200</v>
      </c>
      <c r="C26" s="6">
        <v>45291</v>
      </c>
      <c r="D26" s="5" t="s">
        <v>60</v>
      </c>
      <c r="E26" s="12">
        <v>33111</v>
      </c>
      <c r="F26" s="5" t="s">
        <v>141</v>
      </c>
      <c r="G26" s="5" t="s">
        <v>142</v>
      </c>
      <c r="H26" s="5" t="s">
        <v>143</v>
      </c>
      <c r="I26" t="s">
        <v>63</v>
      </c>
      <c r="J26" s="5" t="s">
        <v>67</v>
      </c>
      <c r="K26" s="7" t="s">
        <v>144</v>
      </c>
      <c r="L26" s="6">
        <v>45200</v>
      </c>
      <c r="M26" s="6">
        <v>45291</v>
      </c>
      <c r="N26" s="8" t="s">
        <v>145</v>
      </c>
      <c r="O26" s="13">
        <v>12000</v>
      </c>
      <c r="P26" s="14">
        <f t="shared" si="0"/>
        <v>24000</v>
      </c>
      <c r="Q26" s="5" t="s">
        <v>70</v>
      </c>
      <c r="R26" s="7" t="s">
        <v>71</v>
      </c>
      <c r="S26" s="10" t="s">
        <v>72</v>
      </c>
      <c r="T26" s="11">
        <v>45291</v>
      </c>
      <c r="U26" s="11">
        <v>45295</v>
      </c>
      <c r="V26" s="5" t="s">
        <v>70</v>
      </c>
    </row>
    <row r="27" spans="1:22" x14ac:dyDescent="0.25">
      <c r="A27" s="5">
        <v>2023</v>
      </c>
      <c r="B27" s="6">
        <v>45200</v>
      </c>
      <c r="C27" s="6">
        <v>45291</v>
      </c>
      <c r="D27" s="5" t="s">
        <v>60</v>
      </c>
      <c r="E27" s="12">
        <v>33111</v>
      </c>
      <c r="F27" s="5" t="s">
        <v>146</v>
      </c>
      <c r="G27" s="5" t="s">
        <v>105</v>
      </c>
      <c r="H27" s="5" t="s">
        <v>147</v>
      </c>
      <c r="I27" t="s">
        <v>62</v>
      </c>
      <c r="J27" s="5" t="s">
        <v>67</v>
      </c>
      <c r="K27" s="7" t="s">
        <v>148</v>
      </c>
      <c r="L27" s="6">
        <v>45200</v>
      </c>
      <c r="M27" s="6">
        <v>45291</v>
      </c>
      <c r="N27" s="8" t="s">
        <v>149</v>
      </c>
      <c r="O27" s="13">
        <v>12000</v>
      </c>
      <c r="P27" s="14">
        <f t="shared" si="0"/>
        <v>24000</v>
      </c>
      <c r="Q27" s="5" t="s">
        <v>70</v>
      </c>
      <c r="R27" s="7" t="s">
        <v>71</v>
      </c>
      <c r="S27" s="10" t="s">
        <v>72</v>
      </c>
      <c r="T27" s="11">
        <v>45291</v>
      </c>
      <c r="U27" s="11">
        <v>45295</v>
      </c>
      <c r="V27" s="5" t="s">
        <v>70</v>
      </c>
    </row>
    <row r="28" spans="1:22" x14ac:dyDescent="0.25">
      <c r="A28" s="5">
        <v>2023</v>
      </c>
      <c r="B28" s="6">
        <v>45200</v>
      </c>
      <c r="C28" s="6">
        <v>45291</v>
      </c>
      <c r="D28" s="5" t="s">
        <v>60</v>
      </c>
      <c r="E28" s="12">
        <v>33111</v>
      </c>
      <c r="F28" s="5" t="s">
        <v>150</v>
      </c>
      <c r="G28" s="5" t="s">
        <v>151</v>
      </c>
      <c r="H28" s="5" t="s">
        <v>152</v>
      </c>
      <c r="I28" t="s">
        <v>62</v>
      </c>
      <c r="J28" s="5" t="s">
        <v>67</v>
      </c>
      <c r="K28" s="7" t="s">
        <v>153</v>
      </c>
      <c r="L28" s="6">
        <v>45200</v>
      </c>
      <c r="M28" s="6">
        <v>45291</v>
      </c>
      <c r="N28" s="8" t="s">
        <v>154</v>
      </c>
      <c r="O28" s="13">
        <v>22950</v>
      </c>
      <c r="P28" s="14">
        <f t="shared" si="0"/>
        <v>45900</v>
      </c>
      <c r="Q28" s="5" t="s">
        <v>70</v>
      </c>
      <c r="R28" s="7" t="s">
        <v>71</v>
      </c>
      <c r="S28" s="10" t="s">
        <v>72</v>
      </c>
      <c r="T28" s="11">
        <v>45291</v>
      </c>
      <c r="U28" s="11">
        <v>45295</v>
      </c>
      <c r="V28" s="5" t="s">
        <v>70</v>
      </c>
    </row>
    <row r="29" spans="1:22" x14ac:dyDescent="0.25">
      <c r="A29" s="5">
        <v>2023</v>
      </c>
      <c r="B29" s="6">
        <v>45200</v>
      </c>
      <c r="C29" s="6">
        <v>45291</v>
      </c>
      <c r="D29" s="5" t="s">
        <v>60</v>
      </c>
      <c r="E29" s="12">
        <v>33111</v>
      </c>
      <c r="F29" s="5" t="s">
        <v>155</v>
      </c>
      <c r="G29" s="5" t="s">
        <v>156</v>
      </c>
      <c r="H29" s="5" t="s">
        <v>105</v>
      </c>
      <c r="I29" t="s">
        <v>62</v>
      </c>
      <c r="J29" s="5" t="s">
        <v>67</v>
      </c>
      <c r="K29" s="7" t="s">
        <v>157</v>
      </c>
      <c r="L29" s="6">
        <v>45200</v>
      </c>
      <c r="M29" s="6">
        <v>45291</v>
      </c>
      <c r="N29" s="8" t="s">
        <v>158</v>
      </c>
      <c r="O29" s="13">
        <v>26500</v>
      </c>
      <c r="P29" s="14">
        <v>66250</v>
      </c>
      <c r="Q29" s="5" t="s">
        <v>70</v>
      </c>
      <c r="R29" s="7" t="s">
        <v>71</v>
      </c>
      <c r="S29" s="10" t="s">
        <v>72</v>
      </c>
      <c r="T29" s="11">
        <v>45291</v>
      </c>
      <c r="U29" s="11">
        <v>45295</v>
      </c>
      <c r="V29" s="5" t="s">
        <v>70</v>
      </c>
    </row>
    <row r="30" spans="1:22" x14ac:dyDescent="0.25">
      <c r="A30" s="5">
        <v>2023</v>
      </c>
      <c r="B30" s="6">
        <v>45200</v>
      </c>
      <c r="C30" s="6">
        <v>45291</v>
      </c>
      <c r="D30" s="5" t="s">
        <v>60</v>
      </c>
      <c r="E30" s="12">
        <v>33111</v>
      </c>
      <c r="F30" s="5" t="s">
        <v>159</v>
      </c>
      <c r="G30" s="5" t="s">
        <v>160</v>
      </c>
      <c r="H30" s="5" t="s">
        <v>161</v>
      </c>
      <c r="I30" t="s">
        <v>62</v>
      </c>
      <c r="J30" s="5" t="s">
        <v>67</v>
      </c>
      <c r="K30" s="7" t="s">
        <v>162</v>
      </c>
      <c r="L30" s="6">
        <v>45200</v>
      </c>
      <c r="M30" s="6">
        <v>45291</v>
      </c>
      <c r="N30" s="8" t="s">
        <v>163</v>
      </c>
      <c r="O30" s="13">
        <v>17400</v>
      </c>
      <c r="P30" s="14">
        <f>O30*4</f>
        <v>69600</v>
      </c>
      <c r="Q30" s="5" t="s">
        <v>70</v>
      </c>
      <c r="R30" s="7" t="s">
        <v>71</v>
      </c>
      <c r="S30" s="10" t="s">
        <v>72</v>
      </c>
      <c r="T30" s="11">
        <v>45291</v>
      </c>
      <c r="U30" s="11">
        <v>45295</v>
      </c>
      <c r="V30" s="5" t="s">
        <v>70</v>
      </c>
    </row>
    <row r="31" spans="1:22" x14ac:dyDescent="0.25">
      <c r="A31" s="5">
        <v>2023</v>
      </c>
      <c r="B31" s="6">
        <v>45200</v>
      </c>
      <c r="C31" s="6">
        <v>45291</v>
      </c>
      <c r="D31" s="5" t="s">
        <v>60</v>
      </c>
      <c r="E31" s="10">
        <v>33111</v>
      </c>
      <c r="F31" s="5" t="s">
        <v>164</v>
      </c>
      <c r="G31" s="5" t="s">
        <v>165</v>
      </c>
      <c r="H31" s="5" t="s">
        <v>161</v>
      </c>
      <c r="I31" t="s">
        <v>62</v>
      </c>
      <c r="J31" s="5" t="s">
        <v>67</v>
      </c>
      <c r="K31" s="7" t="s">
        <v>166</v>
      </c>
      <c r="L31" s="6">
        <v>45200</v>
      </c>
      <c r="M31" s="6">
        <v>45291</v>
      </c>
      <c r="N31" s="8" t="s">
        <v>167</v>
      </c>
      <c r="O31" s="9">
        <v>12000</v>
      </c>
      <c r="P31" s="14">
        <f t="shared" si="0"/>
        <v>24000</v>
      </c>
      <c r="Q31" s="5" t="s">
        <v>70</v>
      </c>
      <c r="R31" s="7" t="s">
        <v>71</v>
      </c>
      <c r="S31" s="10" t="s">
        <v>72</v>
      </c>
      <c r="T31" s="11">
        <v>45291</v>
      </c>
      <c r="U31" s="11">
        <v>45295</v>
      </c>
      <c r="V31" s="5" t="s">
        <v>70</v>
      </c>
    </row>
    <row r="32" spans="1:22" x14ac:dyDescent="0.25">
      <c r="A32" s="5">
        <v>2023</v>
      </c>
      <c r="B32" s="6">
        <v>45200</v>
      </c>
      <c r="C32" s="6">
        <v>45291</v>
      </c>
      <c r="D32" s="5" t="s">
        <v>60</v>
      </c>
      <c r="E32" s="10">
        <v>33111</v>
      </c>
      <c r="F32" s="5" t="s">
        <v>168</v>
      </c>
      <c r="G32" s="5" t="s">
        <v>169</v>
      </c>
      <c r="H32" s="5" t="s">
        <v>170</v>
      </c>
      <c r="I32" t="s">
        <v>62</v>
      </c>
      <c r="J32" s="5" t="s">
        <v>67</v>
      </c>
      <c r="K32" s="7" t="s">
        <v>171</v>
      </c>
      <c r="L32" s="6">
        <v>45200</v>
      </c>
      <c r="M32" s="6">
        <v>45291</v>
      </c>
      <c r="N32" s="8" t="s">
        <v>172</v>
      </c>
      <c r="O32" s="9">
        <v>12000</v>
      </c>
      <c r="P32" s="14">
        <v>18000</v>
      </c>
      <c r="Q32" s="5" t="s">
        <v>70</v>
      </c>
      <c r="R32" s="7" t="s">
        <v>71</v>
      </c>
      <c r="S32" s="10" t="s">
        <v>72</v>
      </c>
      <c r="T32" s="11">
        <v>45291</v>
      </c>
      <c r="U32" s="11">
        <v>45295</v>
      </c>
      <c r="V32" s="5" t="s">
        <v>70</v>
      </c>
    </row>
    <row r="33" spans="1:22" x14ac:dyDescent="0.25">
      <c r="A33" s="5">
        <v>2023</v>
      </c>
      <c r="B33" s="6">
        <v>45200</v>
      </c>
      <c r="C33" s="6">
        <v>45291</v>
      </c>
      <c r="D33" s="5" t="s">
        <v>60</v>
      </c>
      <c r="E33" s="12">
        <v>33111</v>
      </c>
      <c r="F33" s="5" t="s">
        <v>173</v>
      </c>
      <c r="G33" s="5" t="s">
        <v>174</v>
      </c>
      <c r="H33" s="5" t="s">
        <v>175</v>
      </c>
      <c r="I33" t="s">
        <v>62</v>
      </c>
      <c r="J33" s="5" t="s">
        <v>67</v>
      </c>
      <c r="K33" s="7" t="s">
        <v>176</v>
      </c>
      <c r="L33" s="6">
        <v>45200</v>
      </c>
      <c r="M33" s="6">
        <v>45291</v>
      </c>
      <c r="N33" s="8" t="s">
        <v>177</v>
      </c>
      <c r="O33" s="13">
        <v>12000</v>
      </c>
      <c r="P33" s="14">
        <v>24000</v>
      </c>
      <c r="Q33" s="5" t="s">
        <v>70</v>
      </c>
      <c r="R33" s="7" t="s">
        <v>71</v>
      </c>
      <c r="S33" s="10" t="s">
        <v>72</v>
      </c>
      <c r="T33" s="11">
        <v>45291</v>
      </c>
      <c r="U33" s="11">
        <v>45295</v>
      </c>
      <c r="V33" s="5" t="s">
        <v>70</v>
      </c>
    </row>
    <row r="34" spans="1:22" x14ac:dyDescent="0.25">
      <c r="A34" s="5">
        <v>2023</v>
      </c>
      <c r="B34" s="6">
        <v>45200</v>
      </c>
      <c r="C34" s="6">
        <v>45291</v>
      </c>
      <c r="D34" s="5" t="s">
        <v>60</v>
      </c>
      <c r="E34" s="5">
        <v>33111</v>
      </c>
      <c r="F34" s="5" t="s">
        <v>178</v>
      </c>
      <c r="G34" s="5" t="s">
        <v>179</v>
      </c>
      <c r="H34" s="5" t="s">
        <v>180</v>
      </c>
      <c r="I34" t="s">
        <v>63</v>
      </c>
      <c r="J34" s="5" t="s">
        <v>67</v>
      </c>
      <c r="K34" s="7" t="s">
        <v>181</v>
      </c>
      <c r="L34" s="6">
        <v>45200</v>
      </c>
      <c r="M34" s="6">
        <v>45291</v>
      </c>
      <c r="N34" s="8" t="s">
        <v>182</v>
      </c>
      <c r="O34" s="9">
        <v>14500</v>
      </c>
      <c r="P34" s="9">
        <v>43500</v>
      </c>
      <c r="Q34" s="5" t="s">
        <v>70</v>
      </c>
      <c r="R34" s="7" t="s">
        <v>71</v>
      </c>
      <c r="S34" s="10" t="s">
        <v>72</v>
      </c>
      <c r="T34" s="11">
        <v>45291</v>
      </c>
      <c r="U34" s="11">
        <v>45295</v>
      </c>
      <c r="V34" s="5" t="s">
        <v>70</v>
      </c>
    </row>
    <row r="35" spans="1:22" x14ac:dyDescent="0.25">
      <c r="A35" s="5">
        <v>2023</v>
      </c>
      <c r="B35" s="6">
        <v>45200</v>
      </c>
      <c r="C35" s="6">
        <v>45291</v>
      </c>
      <c r="D35" s="5" t="s">
        <v>60</v>
      </c>
      <c r="E35" s="5">
        <v>33111</v>
      </c>
      <c r="F35" s="5" t="s">
        <v>183</v>
      </c>
      <c r="G35" s="5" t="s">
        <v>111</v>
      </c>
      <c r="H35" s="5" t="s">
        <v>86</v>
      </c>
      <c r="I35" t="s">
        <v>63</v>
      </c>
      <c r="J35" s="5" t="s">
        <v>67</v>
      </c>
      <c r="K35" s="7" t="s">
        <v>184</v>
      </c>
      <c r="L35" s="6">
        <v>45200</v>
      </c>
      <c r="M35" s="6">
        <v>45291</v>
      </c>
      <c r="N35" s="8" t="s">
        <v>182</v>
      </c>
      <c r="O35" s="9">
        <v>22950</v>
      </c>
      <c r="P35" s="9">
        <v>68850</v>
      </c>
      <c r="Q35" s="5" t="s">
        <v>70</v>
      </c>
      <c r="R35" s="7" t="s">
        <v>71</v>
      </c>
      <c r="S35" s="10" t="s">
        <v>72</v>
      </c>
      <c r="T35" s="11">
        <v>45291</v>
      </c>
      <c r="U35" s="11">
        <v>45295</v>
      </c>
      <c r="V35" s="5" t="s">
        <v>70</v>
      </c>
    </row>
    <row r="36" spans="1:22" x14ac:dyDescent="0.25">
      <c r="A36" s="5">
        <v>2023</v>
      </c>
      <c r="B36" s="6">
        <v>45200</v>
      </c>
      <c r="C36" s="6">
        <v>45291</v>
      </c>
      <c r="D36" s="5" t="s">
        <v>60</v>
      </c>
      <c r="E36" s="5">
        <v>33111</v>
      </c>
      <c r="F36" s="5" t="s">
        <v>185</v>
      </c>
      <c r="G36" s="5" t="s">
        <v>186</v>
      </c>
      <c r="H36" s="5" t="s">
        <v>161</v>
      </c>
      <c r="I36" t="s">
        <v>62</v>
      </c>
      <c r="J36" s="5" t="s">
        <v>67</v>
      </c>
      <c r="K36" s="7" t="s">
        <v>187</v>
      </c>
      <c r="L36" s="6">
        <v>45200</v>
      </c>
      <c r="M36" s="6">
        <v>45291</v>
      </c>
      <c r="N36" s="8" t="s">
        <v>182</v>
      </c>
      <c r="O36" s="9">
        <v>26500</v>
      </c>
      <c r="P36" s="9">
        <v>79500</v>
      </c>
      <c r="Q36" s="5" t="s">
        <v>70</v>
      </c>
      <c r="R36" s="7" t="s">
        <v>71</v>
      </c>
      <c r="S36" s="10" t="s">
        <v>72</v>
      </c>
      <c r="T36" s="11">
        <v>45291</v>
      </c>
      <c r="U36" s="11">
        <v>45295</v>
      </c>
      <c r="V36" s="5" t="s">
        <v>70</v>
      </c>
    </row>
    <row r="37" spans="1:22" x14ac:dyDescent="0.25">
      <c r="A37" s="5">
        <v>2023</v>
      </c>
      <c r="B37" s="6">
        <v>45200</v>
      </c>
      <c r="C37" s="6">
        <v>45291</v>
      </c>
      <c r="D37" s="5" t="s">
        <v>60</v>
      </c>
      <c r="E37" s="15">
        <v>33111</v>
      </c>
      <c r="F37" s="5" t="s">
        <v>77</v>
      </c>
      <c r="G37" s="5" t="s">
        <v>188</v>
      </c>
      <c r="H37" s="5" t="s">
        <v>189</v>
      </c>
      <c r="I37" t="s">
        <v>62</v>
      </c>
      <c r="J37" s="5" t="s">
        <v>67</v>
      </c>
      <c r="K37" s="7" t="s">
        <v>190</v>
      </c>
      <c r="L37" s="6">
        <v>45200</v>
      </c>
      <c r="M37" s="6">
        <v>45291</v>
      </c>
      <c r="N37" s="8" t="s">
        <v>182</v>
      </c>
      <c r="O37" s="16">
        <v>40280</v>
      </c>
      <c r="P37" s="16">
        <v>120840</v>
      </c>
      <c r="Q37" s="5" t="s">
        <v>70</v>
      </c>
      <c r="R37" s="7" t="s">
        <v>71</v>
      </c>
      <c r="S37" s="17" t="s">
        <v>72</v>
      </c>
      <c r="T37" s="11">
        <v>45291</v>
      </c>
      <c r="U37" s="11">
        <v>45295</v>
      </c>
      <c r="V37" s="5" t="s">
        <v>70</v>
      </c>
    </row>
    <row r="38" spans="1:22" ht="15" customHeight="1" x14ac:dyDescent="0.25">
      <c r="A38" s="5">
        <v>2023</v>
      </c>
      <c r="B38" s="19">
        <v>45200</v>
      </c>
      <c r="C38" s="19">
        <v>45291</v>
      </c>
      <c r="D38" s="18" t="s">
        <v>60</v>
      </c>
      <c r="E38" s="20">
        <v>33111</v>
      </c>
      <c r="F38" s="21" t="s">
        <v>191</v>
      </c>
      <c r="G38" s="18" t="s">
        <v>192</v>
      </c>
      <c r="H38" s="18" t="s">
        <v>193</v>
      </c>
      <c r="I38" t="s">
        <v>62</v>
      </c>
      <c r="J38" s="22">
        <v>1</v>
      </c>
      <c r="K38" s="7" t="s">
        <v>194</v>
      </c>
      <c r="L38" s="19">
        <v>45200</v>
      </c>
      <c r="M38" s="19">
        <v>45291</v>
      </c>
      <c r="N38" s="18" t="s">
        <v>195</v>
      </c>
      <c r="O38" s="23">
        <v>13250</v>
      </c>
      <c r="P38" s="23">
        <v>39750</v>
      </c>
      <c r="Q38" s="18" t="s">
        <v>196</v>
      </c>
      <c r="R38" s="7" t="s">
        <v>71</v>
      </c>
      <c r="S38" s="17" t="s">
        <v>72</v>
      </c>
      <c r="T38" s="11">
        <v>45291</v>
      </c>
      <c r="U38" s="11">
        <v>45295</v>
      </c>
      <c r="V38" s="24" t="s">
        <v>197</v>
      </c>
    </row>
    <row r="39" spans="1:22" ht="15" customHeight="1" x14ac:dyDescent="0.25">
      <c r="A39" s="5">
        <v>2023</v>
      </c>
      <c r="B39" s="19">
        <v>45200</v>
      </c>
      <c r="C39" s="19">
        <v>45291</v>
      </c>
      <c r="D39" s="18" t="s">
        <v>60</v>
      </c>
      <c r="E39" s="20">
        <v>33111</v>
      </c>
      <c r="F39" s="25" t="s">
        <v>198</v>
      </c>
      <c r="G39" s="18" t="s">
        <v>199</v>
      </c>
      <c r="H39" s="18" t="s">
        <v>200</v>
      </c>
      <c r="I39" t="s">
        <v>62</v>
      </c>
      <c r="J39" s="22">
        <v>1</v>
      </c>
      <c r="K39" s="7" t="s">
        <v>201</v>
      </c>
      <c r="L39" s="19">
        <v>45200</v>
      </c>
      <c r="M39" s="19">
        <v>45291</v>
      </c>
      <c r="N39" s="18" t="s">
        <v>195</v>
      </c>
      <c r="O39" s="23">
        <v>13250</v>
      </c>
      <c r="P39" s="23">
        <v>39750</v>
      </c>
      <c r="Q39" s="18" t="s">
        <v>196</v>
      </c>
      <c r="R39" s="7" t="s">
        <v>71</v>
      </c>
      <c r="S39" s="17" t="s">
        <v>72</v>
      </c>
      <c r="T39" s="11">
        <v>45291</v>
      </c>
      <c r="U39" s="11">
        <v>45295</v>
      </c>
      <c r="V39" s="24" t="s">
        <v>197</v>
      </c>
    </row>
    <row r="40" spans="1:22" ht="15" customHeight="1" x14ac:dyDescent="0.25">
      <c r="A40" s="5">
        <v>2023</v>
      </c>
      <c r="B40" s="19">
        <v>45200</v>
      </c>
      <c r="C40" s="19">
        <v>45291</v>
      </c>
      <c r="D40" s="18" t="s">
        <v>60</v>
      </c>
      <c r="E40" s="20">
        <v>33111</v>
      </c>
      <c r="F40" s="21" t="s">
        <v>202</v>
      </c>
      <c r="G40" s="18" t="s">
        <v>203</v>
      </c>
      <c r="H40" s="18" t="s">
        <v>204</v>
      </c>
      <c r="I40" t="s">
        <v>62</v>
      </c>
      <c r="J40" s="22">
        <v>1</v>
      </c>
      <c r="K40" s="7" t="s">
        <v>205</v>
      </c>
      <c r="L40" s="19">
        <v>45200</v>
      </c>
      <c r="M40" s="19">
        <v>45291</v>
      </c>
      <c r="N40" s="18" t="s">
        <v>195</v>
      </c>
      <c r="O40" s="23">
        <v>13250</v>
      </c>
      <c r="P40" s="23">
        <v>39750</v>
      </c>
      <c r="Q40" s="18" t="s">
        <v>196</v>
      </c>
      <c r="R40" s="7" t="s">
        <v>71</v>
      </c>
      <c r="S40" s="17" t="s">
        <v>72</v>
      </c>
      <c r="T40" s="11">
        <v>45291</v>
      </c>
      <c r="U40" s="11">
        <v>45295</v>
      </c>
      <c r="V40" s="24" t="s">
        <v>197</v>
      </c>
    </row>
    <row r="41" spans="1:22" ht="15" customHeight="1" x14ac:dyDescent="0.25">
      <c r="A41" s="5">
        <v>2023</v>
      </c>
      <c r="B41" s="19">
        <v>45200</v>
      </c>
      <c r="C41" s="19">
        <v>45291</v>
      </c>
      <c r="D41" s="18" t="s">
        <v>60</v>
      </c>
      <c r="E41" s="20">
        <v>33111</v>
      </c>
      <c r="F41" s="21" t="s">
        <v>206</v>
      </c>
      <c r="G41" s="18" t="s">
        <v>207</v>
      </c>
      <c r="H41" s="18" t="s">
        <v>208</v>
      </c>
      <c r="I41" t="s">
        <v>63</v>
      </c>
      <c r="J41" s="22">
        <v>1</v>
      </c>
      <c r="K41" s="7" t="s">
        <v>209</v>
      </c>
      <c r="L41" s="19">
        <v>45200</v>
      </c>
      <c r="M41" s="19">
        <v>45291</v>
      </c>
      <c r="N41" s="18" t="s">
        <v>210</v>
      </c>
      <c r="O41" s="26">
        <v>24592</v>
      </c>
      <c r="P41" s="26">
        <v>73776</v>
      </c>
      <c r="Q41" s="18" t="s">
        <v>196</v>
      </c>
      <c r="R41" s="7" t="s">
        <v>71</v>
      </c>
      <c r="S41" s="17" t="s">
        <v>72</v>
      </c>
      <c r="T41" s="11">
        <v>45291</v>
      </c>
      <c r="U41" s="11">
        <v>45295</v>
      </c>
      <c r="V41" s="24" t="s">
        <v>197</v>
      </c>
    </row>
    <row r="42" spans="1:22" ht="15" customHeight="1" x14ac:dyDescent="0.25">
      <c r="A42" s="5">
        <v>2023</v>
      </c>
      <c r="B42" s="19">
        <v>45200</v>
      </c>
      <c r="C42" s="19">
        <v>45291</v>
      </c>
      <c r="D42" s="18" t="s">
        <v>60</v>
      </c>
      <c r="E42" s="20">
        <v>33111</v>
      </c>
      <c r="F42" s="21" t="s">
        <v>211</v>
      </c>
      <c r="G42" s="18" t="s">
        <v>212</v>
      </c>
      <c r="H42" s="18" t="s">
        <v>213</v>
      </c>
      <c r="I42" t="s">
        <v>63</v>
      </c>
      <c r="J42" s="22">
        <v>1</v>
      </c>
      <c r="K42" s="7" t="s">
        <v>214</v>
      </c>
      <c r="L42" s="19">
        <v>45200</v>
      </c>
      <c r="M42" s="19">
        <v>45291</v>
      </c>
      <c r="N42" s="18" t="s">
        <v>215</v>
      </c>
      <c r="O42" s="26">
        <v>13483.2</v>
      </c>
      <c r="P42" s="26">
        <v>40449.599999999999</v>
      </c>
      <c r="Q42" s="18" t="s">
        <v>196</v>
      </c>
      <c r="R42" s="7" t="s">
        <v>71</v>
      </c>
      <c r="S42" s="17" t="s">
        <v>72</v>
      </c>
      <c r="T42" s="11">
        <v>45291</v>
      </c>
      <c r="U42" s="11">
        <v>45295</v>
      </c>
      <c r="V42" s="24" t="s">
        <v>197</v>
      </c>
    </row>
    <row r="43" spans="1:22" ht="15" customHeight="1" x14ac:dyDescent="0.25">
      <c r="A43" s="5">
        <v>2023</v>
      </c>
      <c r="B43" s="19">
        <v>45200</v>
      </c>
      <c r="C43" s="19">
        <v>45291</v>
      </c>
      <c r="D43" s="18" t="s">
        <v>60</v>
      </c>
      <c r="E43" s="20">
        <v>33111</v>
      </c>
      <c r="F43" s="21" t="s">
        <v>216</v>
      </c>
      <c r="G43" s="18" t="s">
        <v>217</v>
      </c>
      <c r="H43" s="18" t="s">
        <v>218</v>
      </c>
      <c r="I43" t="s">
        <v>62</v>
      </c>
      <c r="J43" s="22">
        <v>1</v>
      </c>
      <c r="K43" s="7" t="s">
        <v>219</v>
      </c>
      <c r="L43" s="19">
        <v>45200</v>
      </c>
      <c r="M43" s="19">
        <v>45291</v>
      </c>
      <c r="N43" s="18" t="s">
        <v>220</v>
      </c>
      <c r="O43" s="26">
        <v>13483.2</v>
      </c>
      <c r="P43" s="26">
        <v>40449.599999999999</v>
      </c>
      <c r="Q43" s="18" t="s">
        <v>196</v>
      </c>
      <c r="R43" s="7" t="s">
        <v>71</v>
      </c>
      <c r="S43" s="17" t="s">
        <v>72</v>
      </c>
      <c r="T43" s="11">
        <v>45291</v>
      </c>
      <c r="U43" s="11">
        <v>45295</v>
      </c>
      <c r="V43" s="24" t="s">
        <v>197</v>
      </c>
    </row>
    <row r="44" spans="1:22" ht="15" customHeight="1" x14ac:dyDescent="0.25">
      <c r="A44" s="5">
        <v>2023</v>
      </c>
      <c r="B44" s="19">
        <v>45200</v>
      </c>
      <c r="C44" s="19">
        <v>45291</v>
      </c>
      <c r="D44" s="18" t="s">
        <v>60</v>
      </c>
      <c r="E44" s="20">
        <v>33111</v>
      </c>
      <c r="F44" s="21" t="s">
        <v>221</v>
      </c>
      <c r="G44" s="18" t="s">
        <v>222</v>
      </c>
      <c r="H44" s="18" t="s">
        <v>223</v>
      </c>
      <c r="I44" t="s">
        <v>62</v>
      </c>
      <c r="J44" s="22">
        <v>1</v>
      </c>
      <c r="K44" s="7" t="s">
        <v>224</v>
      </c>
      <c r="L44" s="19">
        <v>45200</v>
      </c>
      <c r="M44" s="19">
        <v>45291</v>
      </c>
      <c r="N44" s="18" t="s">
        <v>195</v>
      </c>
      <c r="O44" s="23">
        <v>13250</v>
      </c>
      <c r="P44" s="23">
        <v>39750</v>
      </c>
      <c r="Q44" s="18" t="s">
        <v>196</v>
      </c>
      <c r="R44" s="7" t="s">
        <v>71</v>
      </c>
      <c r="S44" s="17" t="s">
        <v>72</v>
      </c>
      <c r="T44" s="11">
        <v>45291</v>
      </c>
      <c r="U44" s="11">
        <v>45295</v>
      </c>
      <c r="V44" s="24" t="s">
        <v>197</v>
      </c>
    </row>
    <row r="45" spans="1:22" ht="15" customHeight="1" x14ac:dyDescent="0.25">
      <c r="A45" s="5">
        <v>2023</v>
      </c>
      <c r="B45" s="19">
        <v>45200</v>
      </c>
      <c r="C45" s="19">
        <v>45291</v>
      </c>
      <c r="D45" s="18" t="s">
        <v>60</v>
      </c>
      <c r="E45" s="20">
        <v>33111</v>
      </c>
      <c r="F45" s="21" t="s">
        <v>225</v>
      </c>
      <c r="G45" s="18" t="s">
        <v>226</v>
      </c>
      <c r="H45" s="18" t="s">
        <v>227</v>
      </c>
      <c r="I45" t="s">
        <v>62</v>
      </c>
      <c r="J45" s="22">
        <v>1</v>
      </c>
      <c r="K45" s="7" t="s">
        <v>228</v>
      </c>
      <c r="L45" s="19">
        <v>45200</v>
      </c>
      <c r="M45" s="19">
        <v>45291</v>
      </c>
      <c r="N45" s="18" t="s">
        <v>229</v>
      </c>
      <c r="O45" s="23">
        <v>30000</v>
      </c>
      <c r="P45" s="23">
        <v>90000</v>
      </c>
      <c r="Q45" s="18" t="s">
        <v>196</v>
      </c>
      <c r="R45" s="7" t="s">
        <v>71</v>
      </c>
      <c r="S45" s="17" t="s">
        <v>72</v>
      </c>
      <c r="T45" s="11">
        <v>45291</v>
      </c>
      <c r="U45" s="11">
        <v>45295</v>
      </c>
      <c r="V45" s="24" t="s">
        <v>197</v>
      </c>
    </row>
    <row r="46" spans="1:22" ht="15" customHeight="1" x14ac:dyDescent="0.25">
      <c r="A46" s="5">
        <v>2023</v>
      </c>
      <c r="B46" s="19">
        <v>45200</v>
      </c>
      <c r="C46" s="19">
        <v>45291</v>
      </c>
      <c r="D46" s="18" t="s">
        <v>60</v>
      </c>
      <c r="E46" s="20">
        <v>33111</v>
      </c>
      <c r="F46" s="21" t="s">
        <v>230</v>
      </c>
      <c r="G46" s="18" t="s">
        <v>204</v>
      </c>
      <c r="H46" s="18" t="s">
        <v>204</v>
      </c>
      <c r="I46" t="s">
        <v>63</v>
      </c>
      <c r="J46" s="22">
        <v>1</v>
      </c>
      <c r="K46" s="7" t="s">
        <v>231</v>
      </c>
      <c r="L46" s="19">
        <v>45200</v>
      </c>
      <c r="M46" s="19">
        <v>45291</v>
      </c>
      <c r="N46" s="18" t="s">
        <v>232</v>
      </c>
      <c r="O46" s="23">
        <v>29050.63</v>
      </c>
      <c r="P46" s="23">
        <v>87151.89</v>
      </c>
      <c r="Q46" s="18" t="s">
        <v>196</v>
      </c>
      <c r="R46" s="7" t="s">
        <v>71</v>
      </c>
      <c r="S46" s="17" t="s">
        <v>72</v>
      </c>
      <c r="T46" s="11">
        <v>45291</v>
      </c>
      <c r="U46" s="11">
        <v>45295</v>
      </c>
      <c r="V46" s="24" t="s">
        <v>197</v>
      </c>
    </row>
    <row r="47" spans="1:22" ht="15" customHeight="1" x14ac:dyDescent="0.25">
      <c r="A47" s="5">
        <v>2023</v>
      </c>
      <c r="B47" s="19">
        <v>45200</v>
      </c>
      <c r="C47" s="19">
        <v>45291</v>
      </c>
      <c r="D47" s="18" t="s">
        <v>60</v>
      </c>
      <c r="E47" s="20">
        <v>33111</v>
      </c>
      <c r="F47" s="21" t="s">
        <v>233</v>
      </c>
      <c r="G47" s="18" t="s">
        <v>234</v>
      </c>
      <c r="H47" s="18" t="s">
        <v>235</v>
      </c>
      <c r="I47" t="s">
        <v>63</v>
      </c>
      <c r="J47" s="22">
        <v>1</v>
      </c>
      <c r="K47" s="7" t="s">
        <v>236</v>
      </c>
      <c r="L47" s="19">
        <v>45200</v>
      </c>
      <c r="M47" s="19">
        <v>45291</v>
      </c>
      <c r="N47" s="18" t="s">
        <v>215</v>
      </c>
      <c r="O47" s="23">
        <v>13250</v>
      </c>
      <c r="P47" s="23">
        <v>39750</v>
      </c>
      <c r="Q47" s="18" t="s">
        <v>196</v>
      </c>
      <c r="R47" s="7" t="s">
        <v>71</v>
      </c>
      <c r="S47" s="17" t="s">
        <v>72</v>
      </c>
      <c r="T47" s="11">
        <v>45291</v>
      </c>
      <c r="U47" s="11">
        <v>45295</v>
      </c>
      <c r="V47" s="24" t="s">
        <v>197</v>
      </c>
    </row>
    <row r="48" spans="1:22" ht="15" customHeight="1" x14ac:dyDescent="0.25">
      <c r="A48" s="5">
        <v>2023</v>
      </c>
      <c r="B48" s="19">
        <v>45200</v>
      </c>
      <c r="C48" s="19">
        <v>45291</v>
      </c>
      <c r="D48" s="18" t="s">
        <v>60</v>
      </c>
      <c r="E48" s="20">
        <v>33111</v>
      </c>
      <c r="F48" s="21" t="s">
        <v>237</v>
      </c>
      <c r="G48" s="18" t="s">
        <v>238</v>
      </c>
      <c r="H48" s="18" t="s">
        <v>204</v>
      </c>
      <c r="I48" t="s">
        <v>62</v>
      </c>
      <c r="J48" s="22">
        <v>1</v>
      </c>
      <c r="K48" s="7" t="s">
        <v>239</v>
      </c>
      <c r="L48" s="19">
        <v>45200</v>
      </c>
      <c r="M48" s="19">
        <v>45291</v>
      </c>
      <c r="N48" s="18" t="s">
        <v>215</v>
      </c>
      <c r="O48" s="23">
        <v>13250</v>
      </c>
      <c r="P48" s="23">
        <v>39750</v>
      </c>
      <c r="Q48" s="18" t="s">
        <v>196</v>
      </c>
      <c r="R48" s="7" t="s">
        <v>71</v>
      </c>
      <c r="S48" s="17" t="s">
        <v>72</v>
      </c>
      <c r="T48" s="11">
        <v>45291</v>
      </c>
      <c r="U48" s="11">
        <v>45295</v>
      </c>
      <c r="V48" s="24" t="s">
        <v>197</v>
      </c>
    </row>
    <row r="49" spans="1:22" ht="15" customHeight="1" x14ac:dyDescent="0.25">
      <c r="A49" s="5">
        <v>2023</v>
      </c>
      <c r="B49" s="19">
        <v>45200</v>
      </c>
      <c r="C49" s="19">
        <v>45291</v>
      </c>
      <c r="D49" s="18" t="s">
        <v>60</v>
      </c>
      <c r="E49" s="20">
        <v>33111</v>
      </c>
      <c r="F49" s="21" t="s">
        <v>240</v>
      </c>
      <c r="G49" s="18" t="s">
        <v>235</v>
      </c>
      <c r="H49" s="18" t="s">
        <v>241</v>
      </c>
      <c r="I49" t="s">
        <v>63</v>
      </c>
      <c r="J49" s="22">
        <v>1</v>
      </c>
      <c r="K49" s="7" t="s">
        <v>242</v>
      </c>
      <c r="L49" s="19">
        <v>45200</v>
      </c>
      <c r="M49" s="19">
        <v>45291</v>
      </c>
      <c r="N49" s="18" t="s">
        <v>215</v>
      </c>
      <c r="O49" s="23">
        <v>13250</v>
      </c>
      <c r="P49" s="23">
        <v>39750</v>
      </c>
      <c r="Q49" s="18" t="s">
        <v>196</v>
      </c>
      <c r="R49" s="7" t="s">
        <v>71</v>
      </c>
      <c r="S49" s="17" t="s">
        <v>72</v>
      </c>
      <c r="T49" s="11">
        <v>45291</v>
      </c>
      <c r="U49" s="11">
        <v>45295</v>
      </c>
      <c r="V49" s="24" t="s">
        <v>197</v>
      </c>
    </row>
    <row r="50" spans="1:22" ht="15" customHeight="1" x14ac:dyDescent="0.25">
      <c r="A50" s="5">
        <v>2023</v>
      </c>
      <c r="B50" s="19">
        <v>45200</v>
      </c>
      <c r="C50" s="19">
        <v>45291</v>
      </c>
      <c r="D50" s="18" t="s">
        <v>60</v>
      </c>
      <c r="E50" s="20">
        <v>33111</v>
      </c>
      <c r="F50" s="25" t="s">
        <v>243</v>
      </c>
      <c r="G50" s="18" t="s">
        <v>244</v>
      </c>
      <c r="H50" s="18" t="s">
        <v>204</v>
      </c>
      <c r="I50" t="s">
        <v>62</v>
      </c>
      <c r="J50" s="22">
        <v>1</v>
      </c>
      <c r="K50" s="7" t="s">
        <v>245</v>
      </c>
      <c r="L50" s="19">
        <v>45200</v>
      </c>
      <c r="M50" s="19">
        <v>45291</v>
      </c>
      <c r="N50" s="18" t="s">
        <v>246</v>
      </c>
      <c r="O50" s="23">
        <v>22950</v>
      </c>
      <c r="P50" s="23">
        <v>68850</v>
      </c>
      <c r="Q50" s="18" t="s">
        <v>196</v>
      </c>
      <c r="R50" s="7" t="s">
        <v>71</v>
      </c>
      <c r="S50" s="17" t="s">
        <v>72</v>
      </c>
      <c r="T50" s="11">
        <v>45291</v>
      </c>
      <c r="U50" s="11">
        <v>45295</v>
      </c>
      <c r="V50" s="24" t="s">
        <v>197</v>
      </c>
    </row>
    <row r="51" spans="1:22" ht="15" customHeight="1" x14ac:dyDescent="0.25">
      <c r="A51" s="5">
        <v>2023</v>
      </c>
      <c r="B51" s="19">
        <v>45200</v>
      </c>
      <c r="C51" s="19">
        <v>45291</v>
      </c>
      <c r="D51" s="18" t="s">
        <v>60</v>
      </c>
      <c r="E51" s="20">
        <v>33111</v>
      </c>
      <c r="F51" s="21" t="s">
        <v>247</v>
      </c>
      <c r="G51" s="18" t="s">
        <v>248</v>
      </c>
      <c r="H51" s="18" t="s">
        <v>204</v>
      </c>
      <c r="I51" t="s">
        <v>62</v>
      </c>
      <c r="J51" s="22">
        <v>1</v>
      </c>
      <c r="K51" s="7" t="s">
        <v>249</v>
      </c>
      <c r="L51" s="19">
        <v>45200</v>
      </c>
      <c r="M51" s="19">
        <v>45291</v>
      </c>
      <c r="N51" s="18" t="s">
        <v>195</v>
      </c>
      <c r="O51" s="23">
        <v>13250</v>
      </c>
      <c r="P51" s="23">
        <v>39750</v>
      </c>
      <c r="Q51" s="18" t="s">
        <v>196</v>
      </c>
      <c r="R51" s="7" t="s">
        <v>71</v>
      </c>
      <c r="S51" s="17" t="s">
        <v>72</v>
      </c>
      <c r="T51" s="11">
        <v>45291</v>
      </c>
      <c r="U51" s="11">
        <v>45295</v>
      </c>
      <c r="V51" s="24" t="s">
        <v>197</v>
      </c>
    </row>
    <row r="52" spans="1:22" ht="15" customHeight="1" x14ac:dyDescent="0.25">
      <c r="A52" s="5">
        <v>2023</v>
      </c>
      <c r="B52" s="19">
        <v>45200</v>
      </c>
      <c r="C52" s="19">
        <v>45291</v>
      </c>
      <c r="D52" s="18" t="s">
        <v>60</v>
      </c>
      <c r="E52" s="20">
        <v>33111</v>
      </c>
      <c r="F52" s="21" t="s">
        <v>250</v>
      </c>
      <c r="G52" s="18" t="s">
        <v>251</v>
      </c>
      <c r="H52" s="18" t="s">
        <v>252</v>
      </c>
      <c r="I52" t="s">
        <v>62</v>
      </c>
      <c r="J52" s="22">
        <v>1</v>
      </c>
      <c r="K52" s="7" t="s">
        <v>253</v>
      </c>
      <c r="L52" s="19">
        <v>45200</v>
      </c>
      <c r="M52" s="19">
        <v>45291</v>
      </c>
      <c r="N52" s="18" t="s">
        <v>220</v>
      </c>
      <c r="O52" s="23">
        <v>13250</v>
      </c>
      <c r="P52" s="23">
        <v>39750</v>
      </c>
      <c r="Q52" s="18" t="s">
        <v>196</v>
      </c>
      <c r="R52" s="7" t="s">
        <v>71</v>
      </c>
      <c r="S52" s="17" t="s">
        <v>72</v>
      </c>
      <c r="T52" s="11">
        <v>45291</v>
      </c>
      <c r="U52" s="11">
        <v>45295</v>
      </c>
      <c r="V52" s="24" t="s">
        <v>197</v>
      </c>
    </row>
    <row r="53" spans="1:22" ht="15" customHeight="1" x14ac:dyDescent="0.25">
      <c r="A53" s="5">
        <v>2023</v>
      </c>
      <c r="B53" s="19">
        <v>45200</v>
      </c>
      <c r="C53" s="19">
        <v>45291</v>
      </c>
      <c r="D53" s="18" t="s">
        <v>60</v>
      </c>
      <c r="E53" s="20">
        <v>33111</v>
      </c>
      <c r="F53" s="21" t="s">
        <v>254</v>
      </c>
      <c r="G53" s="18" t="s">
        <v>255</v>
      </c>
      <c r="H53" s="18" t="s">
        <v>256</v>
      </c>
      <c r="I53" t="s">
        <v>62</v>
      </c>
      <c r="J53" s="22">
        <v>1</v>
      </c>
      <c r="K53" s="7" t="s">
        <v>257</v>
      </c>
      <c r="L53" s="19">
        <v>45200</v>
      </c>
      <c r="M53" s="19">
        <v>45291</v>
      </c>
      <c r="N53" s="18" t="s">
        <v>195</v>
      </c>
      <c r="O53" s="23">
        <v>13250</v>
      </c>
      <c r="P53" s="23">
        <v>39750</v>
      </c>
      <c r="Q53" s="18" t="s">
        <v>196</v>
      </c>
      <c r="R53" s="7" t="s">
        <v>71</v>
      </c>
      <c r="S53" s="17" t="s">
        <v>72</v>
      </c>
      <c r="T53" s="11">
        <v>45291</v>
      </c>
      <c r="U53" s="11">
        <v>45295</v>
      </c>
      <c r="V53" s="24" t="s">
        <v>197</v>
      </c>
    </row>
    <row r="54" spans="1:22" ht="15" customHeight="1" x14ac:dyDescent="0.25">
      <c r="A54" s="5">
        <v>2023</v>
      </c>
      <c r="B54" s="19">
        <v>45200</v>
      </c>
      <c r="C54" s="19">
        <v>45291</v>
      </c>
      <c r="D54" s="18" t="s">
        <v>60</v>
      </c>
      <c r="E54" s="20">
        <v>33111</v>
      </c>
      <c r="F54" s="21" t="s">
        <v>258</v>
      </c>
      <c r="G54" s="18" t="s">
        <v>259</v>
      </c>
      <c r="H54" s="18" t="s">
        <v>218</v>
      </c>
      <c r="I54" t="s">
        <v>62</v>
      </c>
      <c r="J54" s="22">
        <v>1</v>
      </c>
      <c r="K54" s="7" t="s">
        <v>260</v>
      </c>
      <c r="L54" s="19">
        <v>45200</v>
      </c>
      <c r="M54" s="19">
        <v>45291</v>
      </c>
      <c r="N54" s="18" t="s">
        <v>261</v>
      </c>
      <c r="O54" s="23">
        <v>37000</v>
      </c>
      <c r="P54" s="23">
        <v>37000</v>
      </c>
      <c r="Q54" s="18" t="s">
        <v>196</v>
      </c>
      <c r="R54" s="7" t="s">
        <v>71</v>
      </c>
      <c r="S54" s="17" t="s">
        <v>72</v>
      </c>
      <c r="T54" s="11">
        <v>45291</v>
      </c>
      <c r="U54" s="11">
        <v>45295</v>
      </c>
      <c r="V54" s="24" t="s">
        <v>197</v>
      </c>
    </row>
    <row r="55" spans="1:22" ht="15" customHeight="1" x14ac:dyDescent="0.25">
      <c r="A55" s="5">
        <v>2023</v>
      </c>
      <c r="B55" s="19">
        <v>45200</v>
      </c>
      <c r="C55" s="19">
        <v>45291</v>
      </c>
      <c r="D55" s="18" t="s">
        <v>60</v>
      </c>
      <c r="E55" s="20">
        <v>33111</v>
      </c>
      <c r="F55" s="21" t="s">
        <v>262</v>
      </c>
      <c r="G55" s="18" t="s">
        <v>263</v>
      </c>
      <c r="H55" s="18" t="s">
        <v>264</v>
      </c>
      <c r="I55" t="s">
        <v>63</v>
      </c>
      <c r="J55" s="22">
        <v>1</v>
      </c>
      <c r="K55" s="7" t="s">
        <v>265</v>
      </c>
      <c r="L55" s="19">
        <v>45200</v>
      </c>
      <c r="M55" s="19">
        <v>45291</v>
      </c>
      <c r="N55" s="18" t="s">
        <v>215</v>
      </c>
      <c r="O55" s="23">
        <v>13250</v>
      </c>
      <c r="P55" s="23">
        <v>39750</v>
      </c>
      <c r="Q55" s="18" t="s">
        <v>196</v>
      </c>
      <c r="R55" s="7" t="s">
        <v>71</v>
      </c>
      <c r="S55" s="17" t="s">
        <v>72</v>
      </c>
      <c r="T55" s="11">
        <v>45291</v>
      </c>
      <c r="U55" s="11">
        <v>45295</v>
      </c>
      <c r="V55" s="24" t="s">
        <v>197</v>
      </c>
    </row>
    <row r="56" spans="1:22" ht="15" customHeight="1" x14ac:dyDescent="0.25">
      <c r="A56" s="5">
        <v>2023</v>
      </c>
      <c r="B56" s="19">
        <v>45200</v>
      </c>
      <c r="C56" s="19">
        <v>45291</v>
      </c>
      <c r="D56" s="18" t="s">
        <v>60</v>
      </c>
      <c r="E56" s="20">
        <v>33111</v>
      </c>
      <c r="F56" s="21" t="s">
        <v>266</v>
      </c>
      <c r="G56" s="18" t="s">
        <v>267</v>
      </c>
      <c r="H56" s="18" t="s">
        <v>268</v>
      </c>
      <c r="I56" t="s">
        <v>63</v>
      </c>
      <c r="J56" s="22">
        <v>1</v>
      </c>
      <c r="K56" s="7" t="s">
        <v>269</v>
      </c>
      <c r="L56" s="19">
        <v>45200</v>
      </c>
      <c r="M56" s="19">
        <v>45291</v>
      </c>
      <c r="N56" s="18" t="s">
        <v>215</v>
      </c>
      <c r="O56" s="23">
        <v>13250</v>
      </c>
      <c r="P56" s="23">
        <v>39750</v>
      </c>
      <c r="Q56" s="18" t="s">
        <v>196</v>
      </c>
      <c r="R56" s="7" t="s">
        <v>71</v>
      </c>
      <c r="S56" s="17" t="s">
        <v>72</v>
      </c>
      <c r="T56" s="11">
        <v>45291</v>
      </c>
      <c r="U56" s="11">
        <v>45295</v>
      </c>
      <c r="V56" s="24" t="s">
        <v>197</v>
      </c>
    </row>
    <row r="57" spans="1:22" ht="15" customHeight="1" x14ac:dyDescent="0.25">
      <c r="A57" s="5">
        <v>2023</v>
      </c>
      <c r="B57" s="19">
        <v>45200</v>
      </c>
      <c r="C57" s="19">
        <v>45291</v>
      </c>
      <c r="D57" s="18" t="s">
        <v>60</v>
      </c>
      <c r="E57" s="20">
        <v>33111</v>
      </c>
      <c r="F57" s="21" t="s">
        <v>270</v>
      </c>
      <c r="G57" s="18" t="s">
        <v>271</v>
      </c>
      <c r="H57" s="18" t="s">
        <v>203</v>
      </c>
      <c r="I57" t="s">
        <v>63</v>
      </c>
      <c r="J57" s="22">
        <v>1</v>
      </c>
      <c r="K57" s="7" t="s">
        <v>272</v>
      </c>
      <c r="L57" s="19">
        <v>45200</v>
      </c>
      <c r="M57" s="19">
        <v>45291</v>
      </c>
      <c r="N57" s="18" t="s">
        <v>215</v>
      </c>
      <c r="O57" s="23">
        <v>13250</v>
      </c>
      <c r="P57" s="23">
        <v>39750</v>
      </c>
      <c r="Q57" s="18" t="s">
        <v>196</v>
      </c>
      <c r="R57" s="7" t="s">
        <v>71</v>
      </c>
      <c r="S57" s="17" t="s">
        <v>72</v>
      </c>
      <c r="T57" s="11">
        <v>45291</v>
      </c>
      <c r="U57" s="11">
        <v>45295</v>
      </c>
      <c r="V57" s="24" t="s">
        <v>197</v>
      </c>
    </row>
    <row r="58" spans="1:22" ht="15" customHeight="1" x14ac:dyDescent="0.25">
      <c r="A58" s="5">
        <v>2023</v>
      </c>
      <c r="B58" s="19">
        <v>45200</v>
      </c>
      <c r="C58" s="19">
        <v>45291</v>
      </c>
      <c r="D58" s="18" t="s">
        <v>60</v>
      </c>
      <c r="E58" s="20">
        <v>33111</v>
      </c>
      <c r="F58" s="21" t="s">
        <v>273</v>
      </c>
      <c r="G58" s="18" t="s">
        <v>274</v>
      </c>
      <c r="H58" s="18" t="s">
        <v>275</v>
      </c>
      <c r="I58" t="s">
        <v>63</v>
      </c>
      <c r="J58" s="22" t="s">
        <v>276</v>
      </c>
      <c r="K58" s="7" t="s">
        <v>277</v>
      </c>
      <c r="L58" s="19">
        <v>45170</v>
      </c>
      <c r="M58" s="19">
        <v>45291</v>
      </c>
      <c r="N58" s="18" t="s">
        <v>278</v>
      </c>
      <c r="O58" s="27">
        <v>350</v>
      </c>
      <c r="P58" s="28">
        <f>O58*44</f>
        <v>15400</v>
      </c>
      <c r="Q58" s="18" t="s">
        <v>196</v>
      </c>
      <c r="R58" s="7" t="s">
        <v>71</v>
      </c>
      <c r="S58" s="17" t="s">
        <v>72</v>
      </c>
      <c r="T58" s="11">
        <v>45291</v>
      </c>
      <c r="U58" s="11">
        <v>45295</v>
      </c>
      <c r="V58" s="24" t="s">
        <v>197</v>
      </c>
    </row>
    <row r="59" spans="1:22" ht="15" customHeight="1" x14ac:dyDescent="0.25">
      <c r="A59" s="5">
        <v>2023</v>
      </c>
      <c r="B59" s="19">
        <v>45200</v>
      </c>
      <c r="C59" s="19">
        <v>45291</v>
      </c>
      <c r="D59" s="18" t="s">
        <v>60</v>
      </c>
      <c r="E59" s="20">
        <v>33111</v>
      </c>
      <c r="F59" s="21" t="s">
        <v>279</v>
      </c>
      <c r="G59" s="18" t="s">
        <v>280</v>
      </c>
      <c r="H59" s="18" t="s">
        <v>281</v>
      </c>
      <c r="I59" t="s">
        <v>63</v>
      </c>
      <c r="J59" s="22" t="s">
        <v>276</v>
      </c>
      <c r="K59" s="7" t="s">
        <v>282</v>
      </c>
      <c r="L59" s="19">
        <v>45170</v>
      </c>
      <c r="M59" s="19">
        <v>45291</v>
      </c>
      <c r="N59" s="18" t="s">
        <v>283</v>
      </c>
      <c r="O59" s="27">
        <v>350</v>
      </c>
      <c r="P59" s="28">
        <f>O59*28</f>
        <v>9800</v>
      </c>
      <c r="Q59" s="18" t="s">
        <v>196</v>
      </c>
      <c r="R59" s="7" t="s">
        <v>71</v>
      </c>
      <c r="S59" s="17" t="s">
        <v>72</v>
      </c>
      <c r="T59" s="11">
        <v>45291</v>
      </c>
      <c r="U59" s="11">
        <v>45295</v>
      </c>
      <c r="V59" s="24" t="s">
        <v>197</v>
      </c>
    </row>
    <row r="60" spans="1:22" ht="15" customHeight="1" x14ac:dyDescent="0.25">
      <c r="A60" s="5">
        <v>2023</v>
      </c>
      <c r="B60" s="19">
        <v>45200</v>
      </c>
      <c r="C60" s="19">
        <v>45291</v>
      </c>
      <c r="D60" s="18" t="s">
        <v>60</v>
      </c>
      <c r="E60" s="20">
        <v>33111</v>
      </c>
      <c r="F60" s="21" t="s">
        <v>279</v>
      </c>
      <c r="G60" s="18" t="s">
        <v>280</v>
      </c>
      <c r="H60" s="18" t="s">
        <v>281</v>
      </c>
      <c r="I60" t="s">
        <v>63</v>
      </c>
      <c r="J60" s="22" t="s">
        <v>284</v>
      </c>
      <c r="K60" s="7" t="s">
        <v>285</v>
      </c>
      <c r="L60" s="19">
        <v>45170</v>
      </c>
      <c r="M60" s="19">
        <v>45291</v>
      </c>
      <c r="N60" s="18" t="s">
        <v>283</v>
      </c>
      <c r="O60" s="27">
        <v>350</v>
      </c>
      <c r="P60" s="28">
        <f>O60*17.5</f>
        <v>6125</v>
      </c>
      <c r="Q60" s="18" t="s">
        <v>196</v>
      </c>
      <c r="R60" s="7" t="s">
        <v>71</v>
      </c>
      <c r="S60" s="17" t="s">
        <v>72</v>
      </c>
      <c r="T60" s="11">
        <v>45291</v>
      </c>
      <c r="U60" s="11">
        <v>45295</v>
      </c>
      <c r="V60" s="24" t="s">
        <v>197</v>
      </c>
    </row>
    <row r="61" spans="1:22" ht="15" customHeight="1" x14ac:dyDescent="0.25">
      <c r="A61" s="5">
        <v>2023</v>
      </c>
      <c r="B61" s="19">
        <v>45200</v>
      </c>
      <c r="C61" s="19">
        <v>45291</v>
      </c>
      <c r="D61" s="18" t="s">
        <v>60</v>
      </c>
      <c r="E61" s="20">
        <v>33111</v>
      </c>
      <c r="F61" s="21" t="s">
        <v>286</v>
      </c>
      <c r="G61" s="18" t="s">
        <v>287</v>
      </c>
      <c r="H61" s="18" t="s">
        <v>288</v>
      </c>
      <c r="I61" t="s">
        <v>63</v>
      </c>
      <c r="J61" s="22">
        <v>1</v>
      </c>
      <c r="K61" s="7" t="s">
        <v>289</v>
      </c>
      <c r="L61" s="19">
        <v>45170</v>
      </c>
      <c r="M61" s="19">
        <v>45291</v>
      </c>
      <c r="N61" s="18" t="s">
        <v>215</v>
      </c>
      <c r="O61" s="28">
        <v>500</v>
      </c>
      <c r="P61" s="28">
        <f>O61*40</f>
        <v>20000</v>
      </c>
      <c r="Q61" s="18" t="s">
        <v>196</v>
      </c>
      <c r="R61" s="7" t="s">
        <v>71</v>
      </c>
      <c r="S61" s="17" t="s">
        <v>72</v>
      </c>
      <c r="T61" s="11">
        <v>45291</v>
      </c>
      <c r="U61" s="11">
        <v>45295</v>
      </c>
      <c r="V61" s="24" t="s">
        <v>197</v>
      </c>
    </row>
    <row r="62" spans="1:22" ht="15" customHeight="1" x14ac:dyDescent="0.25">
      <c r="A62" s="5">
        <v>2023</v>
      </c>
      <c r="B62" s="19">
        <v>45200</v>
      </c>
      <c r="C62" s="19">
        <v>45291</v>
      </c>
      <c r="D62" s="18" t="s">
        <v>60</v>
      </c>
      <c r="E62" s="20">
        <v>33111</v>
      </c>
      <c r="F62" s="29" t="s">
        <v>290</v>
      </c>
      <c r="G62" s="18" t="s">
        <v>291</v>
      </c>
      <c r="H62" s="18" t="s">
        <v>292</v>
      </c>
      <c r="I62" t="s">
        <v>62</v>
      </c>
      <c r="J62" s="22">
        <v>1</v>
      </c>
      <c r="K62" s="7" t="s">
        <v>293</v>
      </c>
      <c r="L62" s="19">
        <v>45170</v>
      </c>
      <c r="M62" s="19">
        <v>45291</v>
      </c>
      <c r="N62" s="18" t="s">
        <v>220</v>
      </c>
      <c r="O62" s="28">
        <v>350</v>
      </c>
      <c r="P62" s="28">
        <f>O62*24</f>
        <v>8400</v>
      </c>
      <c r="Q62" s="18" t="s">
        <v>196</v>
      </c>
      <c r="R62" s="7" t="s">
        <v>71</v>
      </c>
      <c r="S62" s="17" t="s">
        <v>72</v>
      </c>
      <c r="T62" s="11">
        <v>45291</v>
      </c>
      <c r="U62" s="11">
        <v>45295</v>
      </c>
      <c r="V62" s="24" t="s">
        <v>197</v>
      </c>
    </row>
    <row r="63" spans="1:22" ht="15" customHeight="1" x14ac:dyDescent="0.25">
      <c r="A63" s="5">
        <v>2023</v>
      </c>
      <c r="B63" s="19">
        <v>45200</v>
      </c>
      <c r="C63" s="19">
        <v>45291</v>
      </c>
      <c r="D63" s="18" t="s">
        <v>60</v>
      </c>
      <c r="E63" s="20">
        <v>33111</v>
      </c>
      <c r="F63" s="21" t="s">
        <v>294</v>
      </c>
      <c r="G63" s="18" t="s">
        <v>295</v>
      </c>
      <c r="H63" s="18" t="s">
        <v>193</v>
      </c>
      <c r="I63" t="s">
        <v>62</v>
      </c>
      <c r="J63" s="22" t="s">
        <v>276</v>
      </c>
      <c r="K63" s="7" t="s">
        <v>296</v>
      </c>
      <c r="L63" s="19">
        <v>45170</v>
      </c>
      <c r="M63" s="19">
        <v>45291</v>
      </c>
      <c r="N63" s="18" t="s">
        <v>297</v>
      </c>
      <c r="O63" s="28">
        <v>350</v>
      </c>
      <c r="P63" s="28">
        <f>O63*82</f>
        <v>28700</v>
      </c>
      <c r="Q63" s="18" t="s">
        <v>196</v>
      </c>
      <c r="R63" s="7" t="s">
        <v>71</v>
      </c>
      <c r="S63" s="17" t="s">
        <v>72</v>
      </c>
      <c r="T63" s="11">
        <v>45291</v>
      </c>
      <c r="U63" s="11">
        <v>45295</v>
      </c>
      <c r="V63" s="24" t="s">
        <v>197</v>
      </c>
    </row>
    <row r="64" spans="1:22" ht="15" customHeight="1" x14ac:dyDescent="0.25">
      <c r="A64" s="5">
        <v>2023</v>
      </c>
      <c r="B64" s="19">
        <v>45200</v>
      </c>
      <c r="C64" s="19">
        <v>45291</v>
      </c>
      <c r="D64" s="18" t="s">
        <v>60</v>
      </c>
      <c r="E64" s="20">
        <v>33111</v>
      </c>
      <c r="F64" s="21" t="s">
        <v>294</v>
      </c>
      <c r="G64" s="18" t="s">
        <v>295</v>
      </c>
      <c r="H64" s="18" t="s">
        <v>193</v>
      </c>
      <c r="I64" t="s">
        <v>62</v>
      </c>
      <c r="J64" s="22" t="s">
        <v>284</v>
      </c>
      <c r="K64" s="7" t="s">
        <v>298</v>
      </c>
      <c r="L64" s="19">
        <v>45170</v>
      </c>
      <c r="M64" s="19">
        <v>45291</v>
      </c>
      <c r="N64" s="18" t="s">
        <v>297</v>
      </c>
      <c r="O64" s="28">
        <v>350</v>
      </c>
      <c r="P64" s="28">
        <f>O64*50.5</f>
        <v>17675</v>
      </c>
      <c r="Q64" s="18" t="s">
        <v>196</v>
      </c>
      <c r="R64" s="7" t="s">
        <v>71</v>
      </c>
      <c r="S64" s="17" t="s">
        <v>72</v>
      </c>
      <c r="T64" s="11">
        <v>45291</v>
      </c>
      <c r="U64" s="11">
        <v>45295</v>
      </c>
      <c r="V64" s="24" t="s">
        <v>197</v>
      </c>
    </row>
    <row r="65" spans="1:22" ht="15" customHeight="1" x14ac:dyDescent="0.25">
      <c r="A65" s="5">
        <v>2023</v>
      </c>
      <c r="B65" s="19">
        <v>45200</v>
      </c>
      <c r="C65" s="19">
        <v>45291</v>
      </c>
      <c r="D65" s="18" t="s">
        <v>60</v>
      </c>
      <c r="E65" s="20">
        <v>33111</v>
      </c>
      <c r="F65" s="21" t="s">
        <v>294</v>
      </c>
      <c r="G65" s="18" t="s">
        <v>295</v>
      </c>
      <c r="H65" s="18" t="s">
        <v>193</v>
      </c>
      <c r="I65" t="s">
        <v>62</v>
      </c>
      <c r="J65" s="22" t="s">
        <v>299</v>
      </c>
      <c r="K65" s="7" t="s">
        <v>300</v>
      </c>
      <c r="L65" s="19">
        <v>45170</v>
      </c>
      <c r="M65" s="19">
        <v>45291</v>
      </c>
      <c r="N65" s="18" t="s">
        <v>297</v>
      </c>
      <c r="O65" s="28">
        <v>350</v>
      </c>
      <c r="P65" s="28">
        <f>O65*24</f>
        <v>8400</v>
      </c>
      <c r="Q65" s="18" t="s">
        <v>196</v>
      </c>
      <c r="R65" s="7" t="s">
        <v>71</v>
      </c>
      <c r="S65" s="17" t="s">
        <v>72</v>
      </c>
      <c r="T65" s="11">
        <v>45291</v>
      </c>
      <c r="U65" s="11">
        <v>45295</v>
      </c>
      <c r="V65" s="24" t="s">
        <v>197</v>
      </c>
    </row>
    <row r="66" spans="1:22" ht="15" customHeight="1" x14ac:dyDescent="0.25">
      <c r="A66" s="5">
        <v>2023</v>
      </c>
      <c r="B66" s="19">
        <v>45200</v>
      </c>
      <c r="C66" s="19">
        <v>45291</v>
      </c>
      <c r="D66" s="18" t="s">
        <v>60</v>
      </c>
      <c r="E66" s="20">
        <v>33111</v>
      </c>
      <c r="F66" s="21" t="s">
        <v>301</v>
      </c>
      <c r="G66" s="18" t="s">
        <v>302</v>
      </c>
      <c r="H66" s="18" t="s">
        <v>192</v>
      </c>
      <c r="I66" t="s">
        <v>63</v>
      </c>
      <c r="J66" s="22">
        <v>1</v>
      </c>
      <c r="K66" s="7" t="s">
        <v>303</v>
      </c>
      <c r="L66" s="19">
        <v>45170</v>
      </c>
      <c r="M66" s="19">
        <v>45291</v>
      </c>
      <c r="N66" s="18" t="s">
        <v>278</v>
      </c>
      <c r="O66" s="28">
        <v>350</v>
      </c>
      <c r="P66" s="28">
        <f>O66*45</f>
        <v>15750</v>
      </c>
      <c r="Q66" s="18" t="s">
        <v>196</v>
      </c>
      <c r="R66" s="7" t="s">
        <v>71</v>
      </c>
      <c r="S66" s="17" t="s">
        <v>72</v>
      </c>
      <c r="T66" s="11">
        <v>45291</v>
      </c>
      <c r="U66" s="11">
        <v>45295</v>
      </c>
      <c r="V66" s="24" t="s">
        <v>197</v>
      </c>
    </row>
    <row r="67" spans="1:22" ht="15" customHeight="1" x14ac:dyDescent="0.25">
      <c r="A67" s="5">
        <v>2023</v>
      </c>
      <c r="B67" s="19">
        <v>45200</v>
      </c>
      <c r="C67" s="19">
        <v>45291</v>
      </c>
      <c r="D67" s="18" t="s">
        <v>60</v>
      </c>
      <c r="E67" s="20">
        <v>33111</v>
      </c>
      <c r="F67" s="21" t="s">
        <v>301</v>
      </c>
      <c r="G67" s="18" t="s">
        <v>302</v>
      </c>
      <c r="H67" s="18" t="s">
        <v>192</v>
      </c>
      <c r="I67" t="s">
        <v>63</v>
      </c>
      <c r="J67" s="22">
        <v>1</v>
      </c>
      <c r="K67" s="7" t="s">
        <v>304</v>
      </c>
      <c r="L67" s="19">
        <v>45170</v>
      </c>
      <c r="M67" s="19">
        <v>45291</v>
      </c>
      <c r="N67" s="18" t="s">
        <v>278</v>
      </c>
      <c r="O67" s="28">
        <v>350</v>
      </c>
      <c r="P67" s="28">
        <f>O67*39.5</f>
        <v>13825</v>
      </c>
      <c r="Q67" s="18" t="s">
        <v>196</v>
      </c>
      <c r="R67" s="7" t="s">
        <v>71</v>
      </c>
      <c r="S67" s="17" t="s">
        <v>72</v>
      </c>
      <c r="T67" s="11">
        <v>45291</v>
      </c>
      <c r="U67" s="11">
        <v>45295</v>
      </c>
      <c r="V67" s="24" t="s">
        <v>197</v>
      </c>
    </row>
    <row r="68" spans="1:22" ht="15" customHeight="1" x14ac:dyDescent="0.25">
      <c r="A68" s="5">
        <v>2023</v>
      </c>
      <c r="B68" s="19">
        <v>45200</v>
      </c>
      <c r="C68" s="19">
        <v>45291</v>
      </c>
      <c r="D68" s="18" t="s">
        <v>60</v>
      </c>
      <c r="E68" s="20">
        <v>33111</v>
      </c>
      <c r="F68" s="21" t="s">
        <v>305</v>
      </c>
      <c r="G68" s="18" t="s">
        <v>223</v>
      </c>
      <c r="H68" s="18" t="s">
        <v>306</v>
      </c>
      <c r="I68" t="s">
        <v>62</v>
      </c>
      <c r="J68" s="22" t="s">
        <v>276</v>
      </c>
      <c r="K68" s="7" t="s">
        <v>307</v>
      </c>
      <c r="L68" s="19">
        <v>45170</v>
      </c>
      <c r="M68" s="19">
        <v>45291</v>
      </c>
      <c r="N68" s="18" t="s">
        <v>220</v>
      </c>
      <c r="O68" s="28">
        <v>350</v>
      </c>
      <c r="P68" s="28">
        <f>O68*22</f>
        <v>7700</v>
      </c>
      <c r="Q68" s="18" t="s">
        <v>196</v>
      </c>
      <c r="R68" s="7" t="s">
        <v>71</v>
      </c>
      <c r="S68" s="17" t="s">
        <v>72</v>
      </c>
      <c r="T68" s="11">
        <v>45291</v>
      </c>
      <c r="U68" s="11">
        <v>45295</v>
      </c>
      <c r="V68" s="24" t="s">
        <v>197</v>
      </c>
    </row>
    <row r="69" spans="1:22" ht="15" customHeight="1" x14ac:dyDescent="0.25">
      <c r="A69" s="5">
        <v>2023</v>
      </c>
      <c r="B69" s="19">
        <v>45200</v>
      </c>
      <c r="C69" s="19">
        <v>45291</v>
      </c>
      <c r="D69" s="18" t="s">
        <v>60</v>
      </c>
      <c r="E69" s="20">
        <v>33111</v>
      </c>
      <c r="F69" s="21" t="s">
        <v>305</v>
      </c>
      <c r="G69" s="18" t="s">
        <v>223</v>
      </c>
      <c r="H69" s="18" t="s">
        <v>306</v>
      </c>
      <c r="I69" t="s">
        <v>62</v>
      </c>
      <c r="J69" s="22" t="s">
        <v>284</v>
      </c>
      <c r="K69" s="7" t="s">
        <v>308</v>
      </c>
      <c r="L69" s="19">
        <v>45170</v>
      </c>
      <c r="M69" s="19">
        <v>45291</v>
      </c>
      <c r="N69" s="18" t="s">
        <v>220</v>
      </c>
      <c r="O69" s="28">
        <v>350</v>
      </c>
      <c r="P69" s="28">
        <f>O69*40</f>
        <v>14000</v>
      </c>
      <c r="Q69" s="18" t="s">
        <v>196</v>
      </c>
      <c r="R69" s="7" t="s">
        <v>71</v>
      </c>
      <c r="S69" s="17" t="s">
        <v>72</v>
      </c>
      <c r="T69" s="11">
        <v>45291</v>
      </c>
      <c r="U69" s="11">
        <v>45295</v>
      </c>
      <c r="V69" s="24" t="s">
        <v>197</v>
      </c>
    </row>
    <row r="70" spans="1:22" ht="15" customHeight="1" x14ac:dyDescent="0.25">
      <c r="A70" s="5">
        <v>2023</v>
      </c>
      <c r="B70" s="19">
        <v>45200</v>
      </c>
      <c r="C70" s="19">
        <v>45291</v>
      </c>
      <c r="D70" s="18" t="s">
        <v>60</v>
      </c>
      <c r="E70" s="20">
        <v>33111</v>
      </c>
      <c r="F70" s="21" t="s">
        <v>309</v>
      </c>
      <c r="G70" s="18" t="s">
        <v>248</v>
      </c>
      <c r="H70" s="18" t="s">
        <v>310</v>
      </c>
      <c r="I70" t="s">
        <v>62</v>
      </c>
      <c r="J70" s="22">
        <v>1</v>
      </c>
      <c r="K70" s="7" t="s">
        <v>311</v>
      </c>
      <c r="L70" s="19">
        <v>45170</v>
      </c>
      <c r="M70" s="19">
        <v>45291</v>
      </c>
      <c r="N70" s="18" t="s">
        <v>195</v>
      </c>
      <c r="O70" s="28">
        <v>500</v>
      </c>
      <c r="P70" s="28">
        <f>O70*26</f>
        <v>13000</v>
      </c>
      <c r="Q70" s="18" t="s">
        <v>196</v>
      </c>
      <c r="R70" s="7" t="s">
        <v>71</v>
      </c>
      <c r="S70" s="17" t="s">
        <v>72</v>
      </c>
      <c r="T70" s="11">
        <v>45291</v>
      </c>
      <c r="U70" s="11">
        <v>45295</v>
      </c>
      <c r="V70" s="24" t="s">
        <v>197</v>
      </c>
    </row>
    <row r="71" spans="1:22" ht="15" customHeight="1" x14ac:dyDescent="0.25">
      <c r="A71" s="5">
        <v>2023</v>
      </c>
      <c r="B71" s="19">
        <v>45200</v>
      </c>
      <c r="C71" s="19">
        <v>45291</v>
      </c>
      <c r="D71" s="18" t="s">
        <v>60</v>
      </c>
      <c r="E71" s="20">
        <v>33111</v>
      </c>
      <c r="F71" s="21" t="s">
        <v>312</v>
      </c>
      <c r="G71" s="18" t="s">
        <v>313</v>
      </c>
      <c r="H71" s="18" t="s">
        <v>314</v>
      </c>
      <c r="I71" t="s">
        <v>62</v>
      </c>
      <c r="J71" s="22">
        <v>1</v>
      </c>
      <c r="K71" s="7" t="s">
        <v>315</v>
      </c>
      <c r="L71" s="19">
        <v>45170</v>
      </c>
      <c r="M71" s="19">
        <v>45291</v>
      </c>
      <c r="N71" s="18" t="s">
        <v>195</v>
      </c>
      <c r="O71" s="28">
        <v>350</v>
      </c>
      <c r="P71" s="28">
        <f>O71*16</f>
        <v>5600</v>
      </c>
      <c r="Q71" s="18" t="s">
        <v>196</v>
      </c>
      <c r="R71" s="7" t="s">
        <v>71</v>
      </c>
      <c r="S71" s="17" t="s">
        <v>72</v>
      </c>
      <c r="T71" s="11">
        <v>45291</v>
      </c>
      <c r="U71" s="11">
        <v>45295</v>
      </c>
      <c r="V71" s="24" t="s">
        <v>197</v>
      </c>
    </row>
    <row r="72" spans="1:22" ht="15" customHeight="1" x14ac:dyDescent="0.25">
      <c r="A72" s="5">
        <v>2023</v>
      </c>
      <c r="B72" s="19">
        <v>45200</v>
      </c>
      <c r="C72" s="19">
        <v>45291</v>
      </c>
      <c r="D72" s="18" t="s">
        <v>60</v>
      </c>
      <c r="E72" s="20">
        <v>33111</v>
      </c>
      <c r="F72" s="29" t="s">
        <v>316</v>
      </c>
      <c r="G72" s="18" t="s">
        <v>317</v>
      </c>
      <c r="H72" s="18" t="s">
        <v>318</v>
      </c>
      <c r="I72" t="s">
        <v>62</v>
      </c>
      <c r="J72" s="22">
        <v>1</v>
      </c>
      <c r="K72" s="7" t="s">
        <v>479</v>
      </c>
      <c r="L72" s="19">
        <v>45170</v>
      </c>
      <c r="M72" s="19">
        <v>45291</v>
      </c>
      <c r="N72" s="18" t="s">
        <v>232</v>
      </c>
      <c r="O72" s="28">
        <v>500</v>
      </c>
      <c r="P72" s="28">
        <f>O72*132</f>
        <v>66000</v>
      </c>
      <c r="Q72" s="18" t="s">
        <v>196</v>
      </c>
      <c r="R72" s="7" t="s">
        <v>71</v>
      </c>
      <c r="S72" s="17" t="s">
        <v>72</v>
      </c>
      <c r="T72" s="11">
        <v>45291</v>
      </c>
      <c r="U72" s="11">
        <v>45295</v>
      </c>
      <c r="V72" s="24" t="s">
        <v>197</v>
      </c>
    </row>
    <row r="73" spans="1:22" ht="15" customHeight="1" x14ac:dyDescent="0.25">
      <c r="A73" s="5">
        <v>2023</v>
      </c>
      <c r="B73" s="19">
        <v>45200</v>
      </c>
      <c r="C73" s="19">
        <v>45291</v>
      </c>
      <c r="D73" s="18" t="s">
        <v>60</v>
      </c>
      <c r="E73" s="20">
        <v>33111</v>
      </c>
      <c r="F73" s="21" t="s">
        <v>319</v>
      </c>
      <c r="G73" s="18" t="s">
        <v>320</v>
      </c>
      <c r="H73" s="18" t="s">
        <v>321</v>
      </c>
      <c r="I73" t="s">
        <v>62</v>
      </c>
      <c r="J73" s="22" t="s">
        <v>276</v>
      </c>
      <c r="K73" s="7" t="s">
        <v>322</v>
      </c>
      <c r="L73" s="19">
        <v>45170</v>
      </c>
      <c r="M73" s="19">
        <v>45291</v>
      </c>
      <c r="N73" s="18" t="s">
        <v>195</v>
      </c>
      <c r="O73" s="28">
        <v>350</v>
      </c>
      <c r="P73" s="28">
        <f>O73*40</f>
        <v>14000</v>
      </c>
      <c r="Q73" s="18" t="s">
        <v>196</v>
      </c>
      <c r="R73" s="7" t="s">
        <v>71</v>
      </c>
      <c r="S73" s="17" t="s">
        <v>72</v>
      </c>
      <c r="T73" s="11">
        <v>45291</v>
      </c>
      <c r="U73" s="11">
        <v>45295</v>
      </c>
      <c r="V73" s="24" t="s">
        <v>197</v>
      </c>
    </row>
    <row r="74" spans="1:22" ht="15" customHeight="1" x14ac:dyDescent="0.25">
      <c r="A74" s="5">
        <v>2023</v>
      </c>
      <c r="B74" s="19">
        <v>45200</v>
      </c>
      <c r="C74" s="19">
        <v>45291</v>
      </c>
      <c r="D74" s="18" t="s">
        <v>60</v>
      </c>
      <c r="E74" s="20">
        <v>33111</v>
      </c>
      <c r="F74" s="21" t="s">
        <v>319</v>
      </c>
      <c r="G74" s="18" t="s">
        <v>320</v>
      </c>
      <c r="H74" s="18" t="s">
        <v>321</v>
      </c>
      <c r="I74" t="s">
        <v>62</v>
      </c>
      <c r="J74" s="22" t="s">
        <v>284</v>
      </c>
      <c r="K74" s="7" t="s">
        <v>323</v>
      </c>
      <c r="L74" s="19">
        <v>45170</v>
      </c>
      <c r="M74" s="19">
        <v>45291</v>
      </c>
      <c r="N74" s="18" t="s">
        <v>195</v>
      </c>
      <c r="O74" s="28">
        <v>350</v>
      </c>
      <c r="P74" s="28">
        <f>O74*45.5</f>
        <v>15925</v>
      </c>
      <c r="Q74" s="18" t="s">
        <v>196</v>
      </c>
      <c r="R74" s="7" t="s">
        <v>71</v>
      </c>
      <c r="S74" s="17" t="s">
        <v>72</v>
      </c>
      <c r="T74" s="11">
        <v>45291</v>
      </c>
      <c r="U74" s="11">
        <v>45295</v>
      </c>
      <c r="V74" s="24" t="s">
        <v>197</v>
      </c>
    </row>
    <row r="75" spans="1:22" ht="15" customHeight="1" x14ac:dyDescent="0.25">
      <c r="A75" s="5">
        <v>2023</v>
      </c>
      <c r="B75" s="19">
        <v>45200</v>
      </c>
      <c r="C75" s="19">
        <v>45291</v>
      </c>
      <c r="D75" s="18" t="s">
        <v>60</v>
      </c>
      <c r="E75" s="20">
        <v>33111</v>
      </c>
      <c r="F75" s="21" t="s">
        <v>319</v>
      </c>
      <c r="G75" s="18" t="s">
        <v>320</v>
      </c>
      <c r="H75" s="18" t="s">
        <v>321</v>
      </c>
      <c r="I75" t="s">
        <v>62</v>
      </c>
      <c r="J75" s="22" t="s">
        <v>299</v>
      </c>
      <c r="K75" s="7" t="s">
        <v>324</v>
      </c>
      <c r="L75" s="19">
        <v>45170</v>
      </c>
      <c r="M75" s="19">
        <v>45291</v>
      </c>
      <c r="N75" s="18" t="s">
        <v>195</v>
      </c>
      <c r="O75" s="28">
        <v>350</v>
      </c>
      <c r="P75" s="28">
        <f>O75*60.5</f>
        <v>21175</v>
      </c>
      <c r="Q75" s="18" t="s">
        <v>196</v>
      </c>
      <c r="R75" s="7" t="s">
        <v>71</v>
      </c>
      <c r="S75" s="17" t="s">
        <v>72</v>
      </c>
      <c r="T75" s="11">
        <v>45291</v>
      </c>
      <c r="U75" s="11">
        <v>45295</v>
      </c>
      <c r="V75" s="24" t="s">
        <v>197</v>
      </c>
    </row>
    <row r="76" spans="1:22" ht="15" customHeight="1" x14ac:dyDescent="0.25">
      <c r="A76" s="5">
        <v>2023</v>
      </c>
      <c r="B76" s="19">
        <v>45200</v>
      </c>
      <c r="C76" s="19">
        <v>45291</v>
      </c>
      <c r="D76" s="18" t="s">
        <v>60</v>
      </c>
      <c r="E76" s="20">
        <v>33111</v>
      </c>
      <c r="F76" s="21" t="s">
        <v>325</v>
      </c>
      <c r="G76" s="18" t="s">
        <v>326</v>
      </c>
      <c r="H76" s="18" t="s">
        <v>327</v>
      </c>
      <c r="I76" t="s">
        <v>62</v>
      </c>
      <c r="J76" s="22">
        <v>1</v>
      </c>
      <c r="K76" s="7" t="s">
        <v>328</v>
      </c>
      <c r="L76" s="19">
        <v>45170</v>
      </c>
      <c r="M76" s="19">
        <v>45291</v>
      </c>
      <c r="N76" s="18" t="s">
        <v>215</v>
      </c>
      <c r="O76" s="28">
        <v>350</v>
      </c>
      <c r="P76" s="28">
        <f>O76*131</f>
        <v>45850</v>
      </c>
      <c r="Q76" s="18" t="s">
        <v>196</v>
      </c>
      <c r="R76" s="7" t="s">
        <v>71</v>
      </c>
      <c r="S76" s="17" t="s">
        <v>72</v>
      </c>
      <c r="T76" s="11">
        <v>45291</v>
      </c>
      <c r="U76" s="11">
        <v>45295</v>
      </c>
      <c r="V76" s="24" t="s">
        <v>197</v>
      </c>
    </row>
    <row r="77" spans="1:22" ht="15" customHeight="1" x14ac:dyDescent="0.25">
      <c r="A77" s="5">
        <v>2023</v>
      </c>
      <c r="B77" s="19">
        <v>45200</v>
      </c>
      <c r="C77" s="19">
        <v>45291</v>
      </c>
      <c r="D77" s="18" t="s">
        <v>60</v>
      </c>
      <c r="E77" s="20">
        <v>33111</v>
      </c>
      <c r="F77" s="21" t="s">
        <v>329</v>
      </c>
      <c r="G77" s="18" t="s">
        <v>330</v>
      </c>
      <c r="H77" s="18" t="s">
        <v>331</v>
      </c>
      <c r="I77" t="s">
        <v>62</v>
      </c>
      <c r="J77" s="22" t="s">
        <v>276</v>
      </c>
      <c r="K77" s="7" t="s">
        <v>332</v>
      </c>
      <c r="L77" s="19">
        <v>45170</v>
      </c>
      <c r="M77" s="19">
        <v>45291</v>
      </c>
      <c r="N77" s="18" t="s">
        <v>229</v>
      </c>
      <c r="O77" s="28">
        <v>350</v>
      </c>
      <c r="P77" s="28">
        <f>O77*25</f>
        <v>8750</v>
      </c>
      <c r="Q77" s="18" t="s">
        <v>196</v>
      </c>
      <c r="R77" s="7" t="s">
        <v>71</v>
      </c>
      <c r="S77" s="17" t="s">
        <v>72</v>
      </c>
      <c r="T77" s="11">
        <v>45291</v>
      </c>
      <c r="U77" s="11">
        <v>45295</v>
      </c>
      <c r="V77" s="24" t="s">
        <v>197</v>
      </c>
    </row>
    <row r="78" spans="1:22" ht="15" customHeight="1" x14ac:dyDescent="0.25">
      <c r="A78" s="5">
        <v>2023</v>
      </c>
      <c r="B78" s="19">
        <v>45200</v>
      </c>
      <c r="C78" s="19">
        <v>45291</v>
      </c>
      <c r="D78" s="18" t="s">
        <v>60</v>
      </c>
      <c r="E78" s="20">
        <v>33111</v>
      </c>
      <c r="F78" s="21" t="s">
        <v>329</v>
      </c>
      <c r="G78" s="18" t="s">
        <v>330</v>
      </c>
      <c r="H78" s="18" t="s">
        <v>331</v>
      </c>
      <c r="I78" t="s">
        <v>62</v>
      </c>
      <c r="J78" s="22" t="s">
        <v>284</v>
      </c>
      <c r="K78" s="7" t="s">
        <v>333</v>
      </c>
      <c r="L78" s="19">
        <v>45170</v>
      </c>
      <c r="M78" s="19">
        <v>45291</v>
      </c>
      <c r="N78" s="18" t="s">
        <v>229</v>
      </c>
      <c r="O78" s="28">
        <v>350</v>
      </c>
      <c r="P78" s="28">
        <f>O78*16</f>
        <v>5600</v>
      </c>
      <c r="Q78" s="18" t="s">
        <v>196</v>
      </c>
      <c r="R78" s="7" t="s">
        <v>71</v>
      </c>
      <c r="S78" s="17" t="s">
        <v>72</v>
      </c>
      <c r="T78" s="11">
        <v>45291</v>
      </c>
      <c r="U78" s="11">
        <v>45295</v>
      </c>
      <c r="V78" s="24" t="s">
        <v>197</v>
      </c>
    </row>
    <row r="79" spans="1:22" ht="15" customHeight="1" x14ac:dyDescent="0.25">
      <c r="A79" s="5">
        <v>2023</v>
      </c>
      <c r="B79" s="19">
        <v>45200</v>
      </c>
      <c r="C79" s="19">
        <v>45291</v>
      </c>
      <c r="D79" s="18" t="s">
        <v>60</v>
      </c>
      <c r="E79" s="20">
        <v>33111</v>
      </c>
      <c r="F79" s="21" t="s">
        <v>334</v>
      </c>
      <c r="G79" s="18" t="s">
        <v>335</v>
      </c>
      <c r="H79" s="18" t="s">
        <v>336</v>
      </c>
      <c r="I79" t="s">
        <v>62</v>
      </c>
      <c r="J79" s="22">
        <v>1</v>
      </c>
      <c r="K79" s="7" t="s">
        <v>337</v>
      </c>
      <c r="L79" s="19">
        <v>45170</v>
      </c>
      <c r="M79" s="19">
        <v>45291</v>
      </c>
      <c r="N79" s="18" t="s">
        <v>338</v>
      </c>
      <c r="O79" s="28">
        <v>350</v>
      </c>
      <c r="P79" s="28">
        <f>O79*21</f>
        <v>7350</v>
      </c>
      <c r="Q79" s="18" t="s">
        <v>196</v>
      </c>
      <c r="R79" s="7" t="s">
        <v>71</v>
      </c>
      <c r="S79" s="17" t="s">
        <v>72</v>
      </c>
      <c r="T79" s="11">
        <v>45291</v>
      </c>
      <c r="U79" s="11">
        <v>45295</v>
      </c>
      <c r="V79" s="24" t="s">
        <v>197</v>
      </c>
    </row>
    <row r="80" spans="1:22" ht="15" customHeight="1" x14ac:dyDescent="0.25">
      <c r="A80" s="5">
        <v>2023</v>
      </c>
      <c r="B80" s="19">
        <v>45200</v>
      </c>
      <c r="C80" s="19">
        <v>45291</v>
      </c>
      <c r="D80" s="18" t="s">
        <v>60</v>
      </c>
      <c r="E80" s="20">
        <v>33111</v>
      </c>
      <c r="F80" s="29" t="s">
        <v>339</v>
      </c>
      <c r="G80" s="18" t="s">
        <v>340</v>
      </c>
      <c r="H80" s="18" t="s">
        <v>341</v>
      </c>
      <c r="I80" t="s">
        <v>62</v>
      </c>
      <c r="J80" s="22" t="s">
        <v>276</v>
      </c>
      <c r="K80" s="7" t="s">
        <v>342</v>
      </c>
      <c r="L80" s="19">
        <v>45170</v>
      </c>
      <c r="M80" s="19">
        <v>45291</v>
      </c>
      <c r="N80" s="18" t="s">
        <v>229</v>
      </c>
      <c r="O80" s="28">
        <v>350</v>
      </c>
      <c r="P80" s="28">
        <f>O80*10</f>
        <v>3500</v>
      </c>
      <c r="Q80" s="18" t="s">
        <v>196</v>
      </c>
      <c r="R80" s="7" t="s">
        <v>71</v>
      </c>
      <c r="S80" s="17" t="s">
        <v>72</v>
      </c>
      <c r="T80" s="11">
        <v>45291</v>
      </c>
      <c r="U80" s="11">
        <v>45295</v>
      </c>
      <c r="V80" s="24" t="s">
        <v>197</v>
      </c>
    </row>
    <row r="81" spans="1:22" ht="15" customHeight="1" x14ac:dyDescent="0.25">
      <c r="A81" s="5">
        <v>2023</v>
      </c>
      <c r="B81" s="19">
        <v>45200</v>
      </c>
      <c r="C81" s="19">
        <v>45291</v>
      </c>
      <c r="D81" s="18" t="s">
        <v>60</v>
      </c>
      <c r="E81" s="20">
        <v>33111</v>
      </c>
      <c r="F81" s="29" t="s">
        <v>343</v>
      </c>
      <c r="G81" s="18" t="s">
        <v>344</v>
      </c>
      <c r="H81" s="18" t="s">
        <v>345</v>
      </c>
      <c r="I81" t="s">
        <v>62</v>
      </c>
      <c r="J81" s="22" t="s">
        <v>276</v>
      </c>
      <c r="K81" s="7" t="s">
        <v>346</v>
      </c>
      <c r="L81" s="19">
        <v>45170</v>
      </c>
      <c r="M81" s="19">
        <v>45291</v>
      </c>
      <c r="N81" s="18" t="s">
        <v>297</v>
      </c>
      <c r="O81" s="28">
        <v>350</v>
      </c>
      <c r="P81" s="28">
        <f>O81*28</f>
        <v>9800</v>
      </c>
      <c r="Q81" s="18" t="s">
        <v>196</v>
      </c>
      <c r="R81" s="7" t="s">
        <v>71</v>
      </c>
      <c r="S81" s="17" t="s">
        <v>72</v>
      </c>
      <c r="T81" s="11">
        <v>45291</v>
      </c>
      <c r="U81" s="11">
        <v>45295</v>
      </c>
      <c r="V81" s="24" t="s">
        <v>197</v>
      </c>
    </row>
    <row r="82" spans="1:22" ht="15" customHeight="1" x14ac:dyDescent="0.25">
      <c r="A82" s="5">
        <v>2023</v>
      </c>
      <c r="B82" s="19">
        <v>45200</v>
      </c>
      <c r="C82" s="19">
        <v>45291</v>
      </c>
      <c r="D82" s="18" t="s">
        <v>60</v>
      </c>
      <c r="E82" s="20">
        <v>33111</v>
      </c>
      <c r="F82" s="29" t="s">
        <v>343</v>
      </c>
      <c r="G82" s="18" t="s">
        <v>344</v>
      </c>
      <c r="H82" s="18" t="s">
        <v>345</v>
      </c>
      <c r="I82" t="s">
        <v>62</v>
      </c>
      <c r="J82" s="22" t="s">
        <v>284</v>
      </c>
      <c r="K82" s="7" t="s">
        <v>347</v>
      </c>
      <c r="L82" s="19">
        <v>45170</v>
      </c>
      <c r="M82" s="19">
        <v>45291</v>
      </c>
      <c r="N82" s="18" t="s">
        <v>297</v>
      </c>
      <c r="O82" s="28">
        <v>350</v>
      </c>
      <c r="P82" s="28">
        <f>O82*3</f>
        <v>1050</v>
      </c>
      <c r="Q82" s="18" t="s">
        <v>196</v>
      </c>
      <c r="R82" s="7" t="s">
        <v>71</v>
      </c>
      <c r="S82" s="17" t="s">
        <v>72</v>
      </c>
      <c r="T82" s="11">
        <v>45291</v>
      </c>
      <c r="U82" s="11">
        <v>45295</v>
      </c>
      <c r="V82" s="24" t="s">
        <v>197</v>
      </c>
    </row>
    <row r="83" spans="1:22" ht="15" customHeight="1" x14ac:dyDescent="0.25">
      <c r="A83" s="5">
        <v>2023</v>
      </c>
      <c r="B83" s="19">
        <v>45200</v>
      </c>
      <c r="C83" s="19">
        <v>45291</v>
      </c>
      <c r="D83" s="18" t="s">
        <v>60</v>
      </c>
      <c r="E83" s="20">
        <v>33111</v>
      </c>
      <c r="F83" s="29" t="s">
        <v>348</v>
      </c>
      <c r="G83" s="18" t="s">
        <v>349</v>
      </c>
      <c r="H83" s="18" t="s">
        <v>350</v>
      </c>
      <c r="I83" t="s">
        <v>62</v>
      </c>
      <c r="J83" s="22">
        <v>1</v>
      </c>
      <c r="K83" s="7" t="s">
        <v>351</v>
      </c>
      <c r="L83" s="19">
        <v>45231</v>
      </c>
      <c r="M83" s="19">
        <v>45291</v>
      </c>
      <c r="N83" s="18" t="s">
        <v>261</v>
      </c>
      <c r="O83" s="28">
        <v>27000</v>
      </c>
      <c r="P83" s="28">
        <v>27000</v>
      </c>
      <c r="Q83" s="18" t="s">
        <v>196</v>
      </c>
      <c r="R83" s="7" t="s">
        <v>71</v>
      </c>
      <c r="S83" s="17" t="s">
        <v>72</v>
      </c>
      <c r="T83" s="11">
        <v>45291</v>
      </c>
      <c r="U83" s="11">
        <v>45295</v>
      </c>
      <c r="V83" s="24" t="s">
        <v>197</v>
      </c>
    </row>
    <row r="84" spans="1:22" ht="15" customHeight="1" x14ac:dyDescent="0.25">
      <c r="A84" s="5">
        <v>2023</v>
      </c>
      <c r="B84" s="19">
        <v>45200</v>
      </c>
      <c r="C84" s="19">
        <v>45291</v>
      </c>
      <c r="D84" s="18" t="s">
        <v>60</v>
      </c>
      <c r="E84" s="20">
        <v>33111</v>
      </c>
      <c r="F84" s="29" t="s">
        <v>352</v>
      </c>
      <c r="G84" s="18" t="s">
        <v>353</v>
      </c>
      <c r="H84" s="18" t="s">
        <v>354</v>
      </c>
      <c r="I84" t="s">
        <v>62</v>
      </c>
      <c r="J84" s="22" t="s">
        <v>276</v>
      </c>
      <c r="K84" s="7" t="s">
        <v>355</v>
      </c>
      <c r="L84" s="19">
        <v>45170</v>
      </c>
      <c r="M84" s="19">
        <v>45291</v>
      </c>
      <c r="N84" s="18" t="s">
        <v>297</v>
      </c>
      <c r="O84" s="28">
        <v>350</v>
      </c>
      <c r="P84" s="28">
        <f>O84*8</f>
        <v>2800</v>
      </c>
      <c r="Q84" s="18" t="s">
        <v>196</v>
      </c>
      <c r="R84" s="7" t="s">
        <v>71</v>
      </c>
      <c r="S84" s="17" t="s">
        <v>72</v>
      </c>
      <c r="T84" s="11">
        <v>45291</v>
      </c>
      <c r="U84" s="11">
        <v>45295</v>
      </c>
      <c r="V84" s="24" t="s">
        <v>197</v>
      </c>
    </row>
    <row r="85" spans="1:22" ht="15" customHeight="1" x14ac:dyDescent="0.25">
      <c r="A85" s="5">
        <v>2023</v>
      </c>
      <c r="B85" s="19">
        <v>45200</v>
      </c>
      <c r="C85" s="19">
        <v>45291</v>
      </c>
      <c r="D85" s="18" t="s">
        <v>60</v>
      </c>
      <c r="E85" s="20">
        <v>33111</v>
      </c>
      <c r="F85" s="29" t="s">
        <v>356</v>
      </c>
      <c r="G85" s="18" t="s">
        <v>357</v>
      </c>
      <c r="H85" s="18" t="s">
        <v>358</v>
      </c>
      <c r="I85" t="s">
        <v>63</v>
      </c>
      <c r="J85" s="22">
        <v>1</v>
      </c>
      <c r="K85" s="7" t="s">
        <v>359</v>
      </c>
      <c r="L85" s="19">
        <v>45170</v>
      </c>
      <c r="M85" s="19">
        <v>45291</v>
      </c>
      <c r="N85" s="18" t="s">
        <v>215</v>
      </c>
      <c r="O85" s="28">
        <v>350</v>
      </c>
      <c r="P85" s="28">
        <f>O85*28</f>
        <v>9800</v>
      </c>
      <c r="Q85" s="18" t="s">
        <v>196</v>
      </c>
      <c r="R85" s="7" t="s">
        <v>71</v>
      </c>
      <c r="S85" s="17" t="s">
        <v>72</v>
      </c>
      <c r="T85" s="11">
        <v>45291</v>
      </c>
      <c r="U85" s="11">
        <v>45295</v>
      </c>
      <c r="V85" s="24" t="s">
        <v>197</v>
      </c>
    </row>
    <row r="86" spans="1:22" ht="15" customHeight="1" x14ac:dyDescent="0.25">
      <c r="A86" s="5">
        <v>2023</v>
      </c>
      <c r="B86" s="19">
        <v>45200</v>
      </c>
      <c r="C86" s="19">
        <v>45291</v>
      </c>
      <c r="D86" s="18" t="s">
        <v>60</v>
      </c>
      <c r="E86" s="20">
        <v>33111</v>
      </c>
      <c r="F86" s="29" t="s">
        <v>360</v>
      </c>
      <c r="G86" s="18" t="s">
        <v>207</v>
      </c>
      <c r="H86" s="18" t="s">
        <v>361</v>
      </c>
      <c r="I86" t="s">
        <v>63</v>
      </c>
      <c r="J86" s="22">
        <v>1</v>
      </c>
      <c r="K86" s="7" t="s">
        <v>362</v>
      </c>
      <c r="L86" s="19">
        <v>45170</v>
      </c>
      <c r="M86" s="19">
        <v>45291</v>
      </c>
      <c r="N86" s="18" t="s">
        <v>363</v>
      </c>
      <c r="O86" s="28">
        <v>350</v>
      </c>
      <c r="P86" s="28">
        <f>O86*14</f>
        <v>4900</v>
      </c>
      <c r="Q86" s="18" t="s">
        <v>196</v>
      </c>
      <c r="R86" s="7" t="s">
        <v>71</v>
      </c>
      <c r="S86" s="17" t="s">
        <v>72</v>
      </c>
      <c r="T86" s="11">
        <v>45291</v>
      </c>
      <c r="U86" s="11">
        <v>45295</v>
      </c>
      <c r="V86" s="24" t="s">
        <v>197</v>
      </c>
    </row>
    <row r="87" spans="1:22" ht="15" customHeight="1" x14ac:dyDescent="0.25">
      <c r="A87" s="5">
        <v>2023</v>
      </c>
      <c r="B87" s="19">
        <v>45200</v>
      </c>
      <c r="C87" s="19">
        <v>45291</v>
      </c>
      <c r="D87" s="18" t="s">
        <v>60</v>
      </c>
      <c r="E87" s="20">
        <v>33111</v>
      </c>
      <c r="F87" s="29" t="s">
        <v>364</v>
      </c>
      <c r="G87" s="18" t="s">
        <v>357</v>
      </c>
      <c r="H87" s="18" t="s">
        <v>365</v>
      </c>
      <c r="I87" t="s">
        <v>63</v>
      </c>
      <c r="J87" s="22">
        <v>1</v>
      </c>
      <c r="K87" s="7" t="s">
        <v>366</v>
      </c>
      <c r="L87" s="19">
        <v>45170</v>
      </c>
      <c r="M87" s="19">
        <v>45291</v>
      </c>
      <c r="N87" s="18" t="s">
        <v>363</v>
      </c>
      <c r="O87" s="28">
        <v>350</v>
      </c>
      <c r="P87" s="28">
        <f>O87*8</f>
        <v>2800</v>
      </c>
      <c r="Q87" s="18" t="s">
        <v>196</v>
      </c>
      <c r="R87" s="7" t="s">
        <v>71</v>
      </c>
      <c r="S87" s="17" t="s">
        <v>72</v>
      </c>
      <c r="T87" s="11">
        <v>45291</v>
      </c>
      <c r="U87" s="11">
        <v>45295</v>
      </c>
      <c r="V87" s="24" t="s">
        <v>197</v>
      </c>
    </row>
    <row r="88" spans="1:22" ht="15" customHeight="1" x14ac:dyDescent="0.25">
      <c r="A88" s="5">
        <v>2023</v>
      </c>
      <c r="B88" s="19">
        <v>45200</v>
      </c>
      <c r="C88" s="19">
        <v>45291</v>
      </c>
      <c r="D88" s="18" t="s">
        <v>60</v>
      </c>
      <c r="E88" s="20">
        <v>33111</v>
      </c>
      <c r="F88" s="29" t="s">
        <v>367</v>
      </c>
      <c r="G88" s="18" t="s">
        <v>368</v>
      </c>
      <c r="H88" s="18" t="s">
        <v>369</v>
      </c>
      <c r="I88" t="s">
        <v>62</v>
      </c>
      <c r="J88" s="22">
        <v>1</v>
      </c>
      <c r="K88" s="7" t="s">
        <v>370</v>
      </c>
      <c r="L88" s="19">
        <v>45170</v>
      </c>
      <c r="M88" s="19">
        <v>45291</v>
      </c>
      <c r="N88" s="18" t="s">
        <v>229</v>
      </c>
      <c r="O88" s="28">
        <v>350</v>
      </c>
      <c r="P88" s="28">
        <f>O88*40</f>
        <v>14000</v>
      </c>
      <c r="Q88" s="18" t="s">
        <v>196</v>
      </c>
      <c r="R88" s="7" t="s">
        <v>71</v>
      </c>
      <c r="S88" s="17" t="s">
        <v>72</v>
      </c>
      <c r="T88" s="11">
        <v>45291</v>
      </c>
      <c r="U88" s="11">
        <v>45295</v>
      </c>
      <c r="V88" s="24" t="s">
        <v>197</v>
      </c>
    </row>
    <row r="89" spans="1:22" ht="15" customHeight="1" x14ac:dyDescent="0.25">
      <c r="A89" s="5">
        <v>2023</v>
      </c>
      <c r="B89" s="19">
        <v>45200</v>
      </c>
      <c r="C89" s="19">
        <v>45291</v>
      </c>
      <c r="D89" s="18" t="s">
        <v>60</v>
      </c>
      <c r="E89" s="20">
        <v>33111</v>
      </c>
      <c r="F89" s="29" t="s">
        <v>371</v>
      </c>
      <c r="G89" s="18" t="s">
        <v>372</v>
      </c>
      <c r="H89" s="18" t="s">
        <v>373</v>
      </c>
      <c r="I89" t="s">
        <v>62</v>
      </c>
      <c r="J89" s="22">
        <v>1</v>
      </c>
      <c r="K89" s="7" t="s">
        <v>374</v>
      </c>
      <c r="L89" s="19">
        <v>45170</v>
      </c>
      <c r="M89" s="19">
        <v>45291</v>
      </c>
      <c r="N89" s="18" t="s">
        <v>195</v>
      </c>
      <c r="O89" s="28">
        <v>500</v>
      </c>
      <c r="P89" s="28">
        <f>O89*58</f>
        <v>29000</v>
      </c>
      <c r="Q89" s="18" t="s">
        <v>196</v>
      </c>
      <c r="R89" s="7" t="s">
        <v>71</v>
      </c>
      <c r="S89" s="17" t="s">
        <v>72</v>
      </c>
      <c r="T89" s="11">
        <v>45291</v>
      </c>
      <c r="U89" s="11">
        <v>45295</v>
      </c>
      <c r="V89" s="24" t="s">
        <v>197</v>
      </c>
    </row>
    <row r="90" spans="1:22" ht="15" customHeight="1" x14ac:dyDescent="0.25">
      <c r="A90" s="5">
        <v>2023</v>
      </c>
      <c r="B90" s="19">
        <v>45200</v>
      </c>
      <c r="C90" s="19">
        <v>45291</v>
      </c>
      <c r="D90" s="18" t="s">
        <v>60</v>
      </c>
      <c r="E90" s="20">
        <v>33111</v>
      </c>
      <c r="F90" s="29" t="s">
        <v>375</v>
      </c>
      <c r="G90" s="18" t="s">
        <v>376</v>
      </c>
      <c r="H90" s="18" t="s">
        <v>354</v>
      </c>
      <c r="I90" t="s">
        <v>62</v>
      </c>
      <c r="J90" s="22">
        <v>1</v>
      </c>
      <c r="K90" s="7" t="s">
        <v>377</v>
      </c>
      <c r="L90" s="19">
        <v>45170</v>
      </c>
      <c r="M90" s="19">
        <v>45291</v>
      </c>
      <c r="N90" s="18" t="s">
        <v>378</v>
      </c>
      <c r="O90" s="28">
        <v>500</v>
      </c>
      <c r="P90" s="28">
        <f>O90*85.5</f>
        <v>42750</v>
      </c>
      <c r="Q90" s="18" t="s">
        <v>196</v>
      </c>
      <c r="R90" s="7" t="s">
        <v>71</v>
      </c>
      <c r="S90" s="17" t="s">
        <v>72</v>
      </c>
      <c r="T90" s="11">
        <v>45291</v>
      </c>
      <c r="U90" s="11">
        <v>45295</v>
      </c>
      <c r="V90" s="24" t="s">
        <v>197</v>
      </c>
    </row>
    <row r="91" spans="1:22" ht="15" customHeight="1" x14ac:dyDescent="0.25">
      <c r="A91" s="5">
        <v>2023</v>
      </c>
      <c r="B91" s="19">
        <v>45200</v>
      </c>
      <c r="C91" s="19">
        <v>45291</v>
      </c>
      <c r="D91" s="18" t="s">
        <v>60</v>
      </c>
      <c r="E91" s="20">
        <v>33111</v>
      </c>
      <c r="F91" s="29" t="s">
        <v>379</v>
      </c>
      <c r="G91" s="18" t="s">
        <v>380</v>
      </c>
      <c r="H91" s="18" t="s">
        <v>381</v>
      </c>
      <c r="I91" t="s">
        <v>62</v>
      </c>
      <c r="J91" s="22">
        <v>1</v>
      </c>
      <c r="K91" s="7" t="s">
        <v>382</v>
      </c>
      <c r="L91" s="19">
        <v>45170</v>
      </c>
      <c r="M91" s="19">
        <v>45291</v>
      </c>
      <c r="N91" s="18" t="s">
        <v>229</v>
      </c>
      <c r="O91" s="28">
        <v>350</v>
      </c>
      <c r="P91" s="28">
        <f>O91*27.5</f>
        <v>9625</v>
      </c>
      <c r="Q91" s="18" t="s">
        <v>196</v>
      </c>
      <c r="R91" s="7" t="s">
        <v>71</v>
      </c>
      <c r="S91" s="17" t="s">
        <v>72</v>
      </c>
      <c r="T91" s="11">
        <v>45291</v>
      </c>
      <c r="U91" s="11">
        <v>45295</v>
      </c>
      <c r="V91" s="24" t="s">
        <v>197</v>
      </c>
    </row>
    <row r="92" spans="1:22" ht="15" customHeight="1" x14ac:dyDescent="0.25">
      <c r="A92" s="5">
        <v>2023</v>
      </c>
      <c r="B92" s="19">
        <v>45200</v>
      </c>
      <c r="C92" s="19">
        <v>45291</v>
      </c>
      <c r="D92" s="18" t="s">
        <v>60</v>
      </c>
      <c r="E92" s="20">
        <v>33111</v>
      </c>
      <c r="F92" s="29" t="s">
        <v>383</v>
      </c>
      <c r="G92" s="18" t="s">
        <v>384</v>
      </c>
      <c r="H92" s="18" t="s">
        <v>385</v>
      </c>
      <c r="I92" t="s">
        <v>62</v>
      </c>
      <c r="J92" s="22">
        <v>1</v>
      </c>
      <c r="K92" s="7" t="s">
        <v>386</v>
      </c>
      <c r="L92" s="19">
        <v>45170</v>
      </c>
      <c r="M92" s="19">
        <v>45291</v>
      </c>
      <c r="N92" s="18" t="s">
        <v>378</v>
      </c>
      <c r="O92" s="28">
        <v>350</v>
      </c>
      <c r="P92" s="28">
        <f>O92*46.5</f>
        <v>16275</v>
      </c>
      <c r="Q92" s="18" t="s">
        <v>196</v>
      </c>
      <c r="R92" s="7" t="s">
        <v>71</v>
      </c>
      <c r="S92" s="17" t="s">
        <v>72</v>
      </c>
      <c r="T92" s="11">
        <v>45291</v>
      </c>
      <c r="U92" s="11">
        <v>45295</v>
      </c>
      <c r="V92" s="24" t="s">
        <v>197</v>
      </c>
    </row>
    <row r="93" spans="1:22" ht="15" customHeight="1" x14ac:dyDescent="0.25">
      <c r="A93" s="5">
        <v>2023</v>
      </c>
      <c r="B93" s="19">
        <v>45200</v>
      </c>
      <c r="C93" s="19">
        <v>45291</v>
      </c>
      <c r="D93" s="18" t="s">
        <v>60</v>
      </c>
      <c r="E93" s="20">
        <v>33111</v>
      </c>
      <c r="F93" s="29" t="s">
        <v>387</v>
      </c>
      <c r="G93" s="18" t="s">
        <v>388</v>
      </c>
      <c r="H93" s="18" t="s">
        <v>389</v>
      </c>
      <c r="I93" t="s">
        <v>63</v>
      </c>
      <c r="J93" s="22">
        <v>1</v>
      </c>
      <c r="K93" s="7" t="s">
        <v>390</v>
      </c>
      <c r="L93" s="19">
        <v>45170</v>
      </c>
      <c r="M93" s="19">
        <v>45291</v>
      </c>
      <c r="N93" s="18" t="s">
        <v>278</v>
      </c>
      <c r="O93" s="28">
        <v>350</v>
      </c>
      <c r="P93" s="28">
        <f>O93*146</f>
        <v>51100</v>
      </c>
      <c r="Q93" s="18" t="s">
        <v>196</v>
      </c>
      <c r="R93" s="7" t="s">
        <v>71</v>
      </c>
      <c r="S93" s="17" t="s">
        <v>72</v>
      </c>
      <c r="T93" s="11">
        <v>45291</v>
      </c>
      <c r="U93" s="11">
        <v>45295</v>
      </c>
      <c r="V93" s="24" t="s">
        <v>197</v>
      </c>
    </row>
    <row r="94" spans="1:22" ht="15" customHeight="1" x14ac:dyDescent="0.25">
      <c r="A94" s="5">
        <v>2023</v>
      </c>
      <c r="B94" s="19">
        <v>45200</v>
      </c>
      <c r="C94" s="19">
        <v>45291</v>
      </c>
      <c r="D94" s="18" t="s">
        <v>60</v>
      </c>
      <c r="E94" s="20">
        <v>33111</v>
      </c>
      <c r="F94" s="29" t="s">
        <v>391</v>
      </c>
      <c r="G94" s="18" t="s">
        <v>281</v>
      </c>
      <c r="H94" s="18" t="s">
        <v>204</v>
      </c>
      <c r="I94" t="s">
        <v>63</v>
      </c>
      <c r="J94" s="22" t="s">
        <v>276</v>
      </c>
      <c r="K94" s="7" t="s">
        <v>392</v>
      </c>
      <c r="L94" s="19">
        <v>45170</v>
      </c>
      <c r="M94" s="19">
        <v>45291</v>
      </c>
      <c r="N94" s="18" t="s">
        <v>393</v>
      </c>
      <c r="O94" s="28">
        <v>350</v>
      </c>
      <c r="P94" s="28">
        <f>O94*36</f>
        <v>12600</v>
      </c>
      <c r="Q94" s="18" t="s">
        <v>196</v>
      </c>
      <c r="R94" s="7" t="s">
        <v>71</v>
      </c>
      <c r="S94" s="17" t="s">
        <v>72</v>
      </c>
      <c r="T94" s="11">
        <v>45291</v>
      </c>
      <c r="U94" s="11">
        <v>45295</v>
      </c>
      <c r="V94" s="24" t="s">
        <v>197</v>
      </c>
    </row>
    <row r="95" spans="1:22" ht="15" customHeight="1" x14ac:dyDescent="0.25">
      <c r="A95" s="5">
        <v>2023</v>
      </c>
      <c r="B95" s="19">
        <v>45200</v>
      </c>
      <c r="C95" s="19">
        <v>45291</v>
      </c>
      <c r="D95" s="18" t="s">
        <v>60</v>
      </c>
      <c r="E95" s="20">
        <v>33111</v>
      </c>
      <c r="F95" s="29" t="s">
        <v>391</v>
      </c>
      <c r="G95" s="18" t="s">
        <v>281</v>
      </c>
      <c r="H95" s="18" t="s">
        <v>204</v>
      </c>
      <c r="I95" t="s">
        <v>63</v>
      </c>
      <c r="J95" s="22" t="s">
        <v>284</v>
      </c>
      <c r="K95" s="7" t="s">
        <v>394</v>
      </c>
      <c r="L95" s="19">
        <v>45170</v>
      </c>
      <c r="M95" s="19">
        <v>45291</v>
      </c>
      <c r="N95" s="18" t="s">
        <v>393</v>
      </c>
      <c r="O95" s="28">
        <v>350</v>
      </c>
      <c r="P95" s="28">
        <f>O95*32</f>
        <v>11200</v>
      </c>
      <c r="Q95" s="18" t="s">
        <v>196</v>
      </c>
      <c r="R95" s="7" t="s">
        <v>71</v>
      </c>
      <c r="S95" s="17" t="s">
        <v>72</v>
      </c>
      <c r="T95" s="11">
        <v>45291</v>
      </c>
      <c r="U95" s="11">
        <v>45295</v>
      </c>
      <c r="V95" s="24" t="s">
        <v>197</v>
      </c>
    </row>
    <row r="96" spans="1:22" ht="15" customHeight="1" x14ac:dyDescent="0.25">
      <c r="A96" s="5">
        <v>2023</v>
      </c>
      <c r="B96" s="19">
        <v>45200</v>
      </c>
      <c r="C96" s="19">
        <v>45291</v>
      </c>
      <c r="D96" s="18" t="s">
        <v>60</v>
      </c>
      <c r="E96" s="20">
        <v>33111</v>
      </c>
      <c r="F96" s="29" t="s">
        <v>395</v>
      </c>
      <c r="G96" s="18" t="s">
        <v>396</v>
      </c>
      <c r="H96" s="18" t="s">
        <v>389</v>
      </c>
      <c r="I96" t="s">
        <v>62</v>
      </c>
      <c r="J96" s="20">
        <v>1</v>
      </c>
      <c r="K96" s="7" t="s">
        <v>397</v>
      </c>
      <c r="L96" s="19">
        <v>45170</v>
      </c>
      <c r="M96" s="19">
        <v>45291</v>
      </c>
      <c r="N96" s="18" t="s">
        <v>398</v>
      </c>
      <c r="O96" s="28">
        <v>350</v>
      </c>
      <c r="P96" s="28">
        <f>O96*50</f>
        <v>17500</v>
      </c>
      <c r="Q96" s="18" t="s">
        <v>196</v>
      </c>
      <c r="R96" s="7" t="s">
        <v>71</v>
      </c>
      <c r="S96" s="17" t="s">
        <v>72</v>
      </c>
      <c r="T96" s="11">
        <v>45291</v>
      </c>
      <c r="U96" s="11">
        <v>45295</v>
      </c>
      <c r="V96" s="24" t="s">
        <v>197</v>
      </c>
    </row>
    <row r="97" spans="1:22" ht="15" customHeight="1" x14ac:dyDescent="0.25">
      <c r="A97" s="5">
        <v>2023</v>
      </c>
      <c r="B97" s="19">
        <v>45200</v>
      </c>
      <c r="C97" s="19">
        <v>45291</v>
      </c>
      <c r="D97" s="18" t="s">
        <v>60</v>
      </c>
      <c r="E97" s="20">
        <v>33111</v>
      </c>
      <c r="F97" s="29" t="s">
        <v>399</v>
      </c>
      <c r="G97" s="18" t="s">
        <v>207</v>
      </c>
      <c r="H97" s="18" t="s">
        <v>400</v>
      </c>
      <c r="I97" t="s">
        <v>62</v>
      </c>
      <c r="J97" s="20">
        <v>1</v>
      </c>
      <c r="K97" s="7" t="s">
        <v>401</v>
      </c>
      <c r="L97" s="19">
        <v>45170</v>
      </c>
      <c r="M97" s="19">
        <v>45291</v>
      </c>
      <c r="N97" s="18" t="s">
        <v>229</v>
      </c>
      <c r="O97" s="28">
        <v>350</v>
      </c>
      <c r="P97" s="28">
        <f>O97*16</f>
        <v>5600</v>
      </c>
      <c r="Q97" s="18" t="s">
        <v>196</v>
      </c>
      <c r="R97" s="7" t="s">
        <v>71</v>
      </c>
      <c r="S97" s="17" t="s">
        <v>72</v>
      </c>
      <c r="T97" s="11">
        <v>45291</v>
      </c>
      <c r="U97" s="11">
        <v>45295</v>
      </c>
      <c r="V97" s="24" t="s">
        <v>197</v>
      </c>
    </row>
    <row r="98" spans="1:22" ht="15" customHeight="1" x14ac:dyDescent="0.25">
      <c r="A98" s="5">
        <v>2023</v>
      </c>
      <c r="B98" s="19">
        <v>45200</v>
      </c>
      <c r="C98" s="19">
        <v>45291</v>
      </c>
      <c r="D98" s="18" t="s">
        <v>60</v>
      </c>
      <c r="E98" s="20">
        <v>33111</v>
      </c>
      <c r="F98" s="29" t="s">
        <v>402</v>
      </c>
      <c r="G98" s="18" t="s">
        <v>403</v>
      </c>
      <c r="H98" s="18" t="s">
        <v>218</v>
      </c>
      <c r="I98" t="s">
        <v>62</v>
      </c>
      <c r="J98" s="20">
        <v>1</v>
      </c>
      <c r="K98" s="7" t="s">
        <v>404</v>
      </c>
      <c r="L98" s="19">
        <v>45231</v>
      </c>
      <c r="M98" s="19">
        <v>45291</v>
      </c>
      <c r="N98" s="18" t="s">
        <v>229</v>
      </c>
      <c r="O98" s="28">
        <v>350</v>
      </c>
      <c r="P98" s="28">
        <f>O98*14</f>
        <v>4900</v>
      </c>
      <c r="Q98" s="18" t="s">
        <v>196</v>
      </c>
      <c r="R98" s="7" t="s">
        <v>71</v>
      </c>
      <c r="S98" s="17" t="s">
        <v>72</v>
      </c>
      <c r="T98" s="11">
        <v>45291</v>
      </c>
      <c r="U98" s="11">
        <v>45295</v>
      </c>
      <c r="V98" s="24" t="s">
        <v>197</v>
      </c>
    </row>
    <row r="99" spans="1:22" ht="15" customHeight="1" x14ac:dyDescent="0.25">
      <c r="A99" s="5">
        <v>2023</v>
      </c>
      <c r="B99" s="19">
        <v>45200</v>
      </c>
      <c r="C99" s="19">
        <v>45291</v>
      </c>
      <c r="D99" s="18" t="s">
        <v>60</v>
      </c>
      <c r="E99" s="20">
        <v>33111</v>
      </c>
      <c r="F99" s="29" t="s">
        <v>383</v>
      </c>
      <c r="G99" s="18" t="s">
        <v>204</v>
      </c>
      <c r="H99" s="18" t="s">
        <v>218</v>
      </c>
      <c r="I99" t="s">
        <v>62</v>
      </c>
      <c r="J99" s="20">
        <v>1</v>
      </c>
      <c r="K99" s="7" t="s">
        <v>405</v>
      </c>
      <c r="L99" s="19">
        <v>45170</v>
      </c>
      <c r="M99" s="19">
        <v>45291</v>
      </c>
      <c r="N99" s="18" t="s">
        <v>297</v>
      </c>
      <c r="O99" s="28">
        <v>350</v>
      </c>
      <c r="P99" s="28">
        <f>O99*16</f>
        <v>5600</v>
      </c>
      <c r="Q99" s="18" t="s">
        <v>196</v>
      </c>
      <c r="R99" s="7" t="s">
        <v>71</v>
      </c>
      <c r="S99" s="17" t="s">
        <v>72</v>
      </c>
      <c r="T99" s="11">
        <v>45291</v>
      </c>
      <c r="U99" s="11">
        <v>45295</v>
      </c>
      <c r="V99" s="24" t="s">
        <v>197</v>
      </c>
    </row>
    <row r="100" spans="1:22" ht="15" customHeight="1" x14ac:dyDescent="0.25">
      <c r="A100" s="5">
        <v>2023</v>
      </c>
      <c r="B100" s="19">
        <v>45200</v>
      </c>
      <c r="C100" s="19">
        <v>45291</v>
      </c>
      <c r="D100" s="18" t="s">
        <v>60</v>
      </c>
      <c r="E100" s="20">
        <v>33111</v>
      </c>
      <c r="F100" s="29" t="s">
        <v>406</v>
      </c>
      <c r="G100" s="18" t="s">
        <v>281</v>
      </c>
      <c r="H100" s="18" t="s">
        <v>255</v>
      </c>
      <c r="I100" t="s">
        <v>62</v>
      </c>
      <c r="J100" s="20">
        <v>1</v>
      </c>
      <c r="K100" s="7" t="s">
        <v>407</v>
      </c>
      <c r="L100" s="19">
        <v>45170</v>
      </c>
      <c r="M100" s="19">
        <v>45291</v>
      </c>
      <c r="N100" s="18" t="s">
        <v>229</v>
      </c>
      <c r="O100" s="28">
        <v>350</v>
      </c>
      <c r="P100" s="28">
        <f t="shared" ref="P100" si="1">O100*31</f>
        <v>10850</v>
      </c>
      <c r="Q100" s="18" t="s">
        <v>196</v>
      </c>
      <c r="R100" s="7" t="s">
        <v>71</v>
      </c>
      <c r="S100" s="17" t="s">
        <v>72</v>
      </c>
      <c r="T100" s="11">
        <v>45291</v>
      </c>
      <c r="U100" s="11">
        <v>45295</v>
      </c>
      <c r="V100" s="24" t="s">
        <v>197</v>
      </c>
    </row>
    <row r="101" spans="1:22" ht="15" customHeight="1" x14ac:dyDescent="0.25">
      <c r="A101" s="5">
        <v>2023</v>
      </c>
      <c r="B101" s="19">
        <v>45200</v>
      </c>
      <c r="C101" s="19">
        <v>45291</v>
      </c>
      <c r="D101" s="18" t="s">
        <v>60</v>
      </c>
      <c r="E101" s="20">
        <v>33111</v>
      </c>
      <c r="F101" s="29" t="s">
        <v>408</v>
      </c>
      <c r="G101" s="18" t="s">
        <v>409</v>
      </c>
      <c r="H101" s="18" t="s">
        <v>410</v>
      </c>
      <c r="I101" t="s">
        <v>62</v>
      </c>
      <c r="J101" s="20">
        <v>1</v>
      </c>
      <c r="K101" s="7" t="s">
        <v>411</v>
      </c>
      <c r="L101" s="19">
        <v>45178</v>
      </c>
      <c r="M101" s="19">
        <v>45206</v>
      </c>
      <c r="N101" s="18" t="s">
        <v>229</v>
      </c>
      <c r="O101" s="28">
        <v>30000</v>
      </c>
      <c r="P101" s="28">
        <f>O101</f>
        <v>30000</v>
      </c>
      <c r="Q101" s="18" t="s">
        <v>196</v>
      </c>
      <c r="R101" s="7" t="s">
        <v>71</v>
      </c>
      <c r="S101" s="17" t="s">
        <v>72</v>
      </c>
      <c r="T101" s="11">
        <v>45291</v>
      </c>
      <c r="U101" s="11">
        <v>45295</v>
      </c>
      <c r="V101" s="24" t="s">
        <v>197</v>
      </c>
    </row>
    <row r="102" spans="1:22" ht="15" customHeight="1" x14ac:dyDescent="0.25">
      <c r="A102" s="5">
        <v>2023</v>
      </c>
      <c r="B102" s="19">
        <v>45200</v>
      </c>
      <c r="C102" s="19">
        <v>45291</v>
      </c>
      <c r="D102" s="18" t="s">
        <v>60</v>
      </c>
      <c r="E102" s="20">
        <v>33111</v>
      </c>
      <c r="F102" s="29" t="s">
        <v>412</v>
      </c>
      <c r="G102" s="18" t="s">
        <v>413</v>
      </c>
      <c r="H102" s="18" t="s">
        <v>414</v>
      </c>
      <c r="I102" t="s">
        <v>62</v>
      </c>
      <c r="J102" s="20">
        <v>1</v>
      </c>
      <c r="K102" s="7" t="s">
        <v>415</v>
      </c>
      <c r="L102" s="19">
        <v>45178</v>
      </c>
      <c r="M102" s="19">
        <v>45206</v>
      </c>
      <c r="N102" s="18" t="s">
        <v>229</v>
      </c>
      <c r="O102" s="28">
        <v>30000</v>
      </c>
      <c r="P102" s="28">
        <v>30000</v>
      </c>
      <c r="Q102" s="18" t="s">
        <v>196</v>
      </c>
      <c r="R102" s="7" t="s">
        <v>71</v>
      </c>
      <c r="S102" s="17" t="s">
        <v>72</v>
      </c>
      <c r="T102" s="11">
        <v>45291</v>
      </c>
      <c r="U102" s="11">
        <v>45295</v>
      </c>
      <c r="V102" s="24" t="s">
        <v>197</v>
      </c>
    </row>
    <row r="103" spans="1:22" ht="15" customHeight="1" x14ac:dyDescent="0.25">
      <c r="A103" s="5">
        <v>2023</v>
      </c>
      <c r="B103" s="19">
        <v>45200</v>
      </c>
      <c r="C103" s="19">
        <v>45291</v>
      </c>
      <c r="D103" s="18" t="s">
        <v>60</v>
      </c>
      <c r="E103" s="20">
        <v>33111</v>
      </c>
      <c r="F103" s="29" t="s">
        <v>416</v>
      </c>
      <c r="G103" s="18" t="s">
        <v>417</v>
      </c>
      <c r="H103" s="18" t="s">
        <v>418</v>
      </c>
      <c r="I103" t="s">
        <v>62</v>
      </c>
      <c r="J103" s="20">
        <v>1</v>
      </c>
      <c r="K103" s="7" t="s">
        <v>419</v>
      </c>
      <c r="L103" s="19">
        <v>45178</v>
      </c>
      <c r="M103" s="19">
        <v>45206</v>
      </c>
      <c r="N103" s="18" t="s">
        <v>229</v>
      </c>
      <c r="O103" s="28">
        <v>30000</v>
      </c>
      <c r="P103" s="28">
        <v>30000</v>
      </c>
      <c r="Q103" s="18" t="s">
        <v>196</v>
      </c>
      <c r="R103" s="7" t="s">
        <v>71</v>
      </c>
      <c r="S103" s="17" t="s">
        <v>72</v>
      </c>
      <c r="T103" s="11">
        <v>45291</v>
      </c>
      <c r="U103" s="11">
        <v>45295</v>
      </c>
      <c r="V103" s="24" t="s">
        <v>197</v>
      </c>
    </row>
    <row r="104" spans="1:22" ht="15" customHeight="1" x14ac:dyDescent="0.25">
      <c r="A104" s="5">
        <v>2023</v>
      </c>
      <c r="B104" s="19">
        <v>45200</v>
      </c>
      <c r="C104" s="19">
        <v>45291</v>
      </c>
      <c r="D104" s="18" t="s">
        <v>60</v>
      </c>
      <c r="E104" s="20">
        <v>33111</v>
      </c>
      <c r="F104" s="29" t="s">
        <v>420</v>
      </c>
      <c r="G104" s="18" t="s">
        <v>421</v>
      </c>
      <c r="H104" s="18" t="s">
        <v>422</v>
      </c>
      <c r="I104" t="s">
        <v>62</v>
      </c>
      <c r="J104" s="22" t="s">
        <v>276</v>
      </c>
      <c r="K104" s="7" t="s">
        <v>423</v>
      </c>
      <c r="L104" s="19">
        <v>45178</v>
      </c>
      <c r="M104" s="19">
        <v>45206</v>
      </c>
      <c r="N104" s="18" t="s">
        <v>229</v>
      </c>
      <c r="O104" s="28">
        <v>40000</v>
      </c>
      <c r="P104" s="28">
        <v>40000</v>
      </c>
      <c r="Q104" s="18" t="s">
        <v>196</v>
      </c>
      <c r="R104" s="7" t="s">
        <v>71</v>
      </c>
      <c r="S104" s="17" t="s">
        <v>72</v>
      </c>
      <c r="T104" s="11">
        <v>45291</v>
      </c>
      <c r="U104" s="11">
        <v>45295</v>
      </c>
      <c r="V104" s="24" t="s">
        <v>197</v>
      </c>
    </row>
    <row r="105" spans="1:22" ht="15" customHeight="1" x14ac:dyDescent="0.25">
      <c r="A105" s="5">
        <v>2023</v>
      </c>
      <c r="B105" s="19">
        <v>45200</v>
      </c>
      <c r="C105" s="19">
        <v>45291</v>
      </c>
      <c r="D105" s="18" t="s">
        <v>60</v>
      </c>
      <c r="E105" s="20">
        <v>33111</v>
      </c>
      <c r="F105" s="29" t="s">
        <v>420</v>
      </c>
      <c r="G105" s="18" t="s">
        <v>421</v>
      </c>
      <c r="H105" s="18" t="s">
        <v>422</v>
      </c>
      <c r="I105" t="s">
        <v>62</v>
      </c>
      <c r="J105" s="22" t="s">
        <v>284</v>
      </c>
      <c r="K105" s="7" t="s">
        <v>424</v>
      </c>
      <c r="L105" s="19">
        <v>45241</v>
      </c>
      <c r="M105" s="19">
        <v>45262</v>
      </c>
      <c r="N105" s="18" t="s">
        <v>229</v>
      </c>
      <c r="O105" s="28">
        <v>40000</v>
      </c>
      <c r="P105" s="28">
        <v>40000</v>
      </c>
      <c r="Q105" s="18" t="s">
        <v>196</v>
      </c>
      <c r="R105" s="7" t="s">
        <v>71</v>
      </c>
      <c r="S105" s="17" t="s">
        <v>72</v>
      </c>
      <c r="T105" s="11">
        <v>45291</v>
      </c>
      <c r="U105" s="11">
        <v>45295</v>
      </c>
      <c r="V105" s="24" t="s">
        <v>197</v>
      </c>
    </row>
    <row r="106" spans="1:22" ht="15" customHeight="1" x14ac:dyDescent="0.25">
      <c r="A106" s="5">
        <v>2023</v>
      </c>
      <c r="B106" s="19">
        <v>45200</v>
      </c>
      <c r="C106" s="19">
        <v>45291</v>
      </c>
      <c r="D106" s="18" t="s">
        <v>60</v>
      </c>
      <c r="E106" s="20">
        <v>33111</v>
      </c>
      <c r="F106" s="29" t="s">
        <v>425</v>
      </c>
      <c r="G106" s="18" t="s">
        <v>222</v>
      </c>
      <c r="H106" s="18" t="s">
        <v>218</v>
      </c>
      <c r="I106" t="s">
        <v>62</v>
      </c>
      <c r="J106" s="22" t="s">
        <v>276</v>
      </c>
      <c r="K106" s="7" t="s">
        <v>426</v>
      </c>
      <c r="L106" s="19">
        <v>45220</v>
      </c>
      <c r="M106" s="19">
        <v>45241</v>
      </c>
      <c r="N106" s="18" t="s">
        <v>229</v>
      </c>
      <c r="O106" s="28">
        <v>40000</v>
      </c>
      <c r="P106" s="28">
        <v>40000</v>
      </c>
      <c r="Q106" s="18" t="s">
        <v>196</v>
      </c>
      <c r="R106" s="7" t="s">
        <v>71</v>
      </c>
      <c r="S106" s="17" t="s">
        <v>72</v>
      </c>
      <c r="T106" s="11">
        <v>45291</v>
      </c>
      <c r="U106" s="11">
        <v>45295</v>
      </c>
      <c r="V106" s="24" t="s">
        <v>197</v>
      </c>
    </row>
    <row r="107" spans="1:22" ht="15" customHeight="1" x14ac:dyDescent="0.25">
      <c r="A107" s="5">
        <v>2023</v>
      </c>
      <c r="B107" s="19">
        <v>45200</v>
      </c>
      <c r="C107" s="19">
        <v>45291</v>
      </c>
      <c r="D107" s="18" t="s">
        <v>60</v>
      </c>
      <c r="E107" s="20">
        <v>33111</v>
      </c>
      <c r="F107" s="29" t="s">
        <v>425</v>
      </c>
      <c r="G107" s="18" t="s">
        <v>222</v>
      </c>
      <c r="H107" s="18" t="s">
        <v>218</v>
      </c>
      <c r="I107" t="s">
        <v>62</v>
      </c>
      <c r="J107" s="22" t="s">
        <v>284</v>
      </c>
      <c r="K107" s="7" t="s">
        <v>427</v>
      </c>
      <c r="L107" s="19">
        <v>45248</v>
      </c>
      <c r="M107" s="19">
        <v>45269</v>
      </c>
      <c r="N107" s="18" t="s">
        <v>229</v>
      </c>
      <c r="O107" s="28">
        <v>30000</v>
      </c>
      <c r="P107" s="28">
        <v>30000</v>
      </c>
      <c r="Q107" s="18" t="s">
        <v>196</v>
      </c>
      <c r="R107" s="7" t="s">
        <v>71</v>
      </c>
      <c r="S107" s="17" t="s">
        <v>72</v>
      </c>
      <c r="T107" s="11">
        <v>45291</v>
      </c>
      <c r="U107" s="11">
        <v>45295</v>
      </c>
      <c r="V107" s="24" t="s">
        <v>197</v>
      </c>
    </row>
    <row r="108" spans="1:22" ht="15" customHeight="1" x14ac:dyDescent="0.25">
      <c r="A108" s="5">
        <v>2023</v>
      </c>
      <c r="B108" s="19">
        <v>45200</v>
      </c>
      <c r="C108" s="19">
        <v>45291</v>
      </c>
      <c r="D108" s="18" t="s">
        <v>60</v>
      </c>
      <c r="E108" s="20">
        <v>33111</v>
      </c>
      <c r="F108" s="29" t="s">
        <v>428</v>
      </c>
      <c r="G108" s="18" t="s">
        <v>429</v>
      </c>
      <c r="H108" s="18" t="s">
        <v>222</v>
      </c>
      <c r="I108" t="s">
        <v>62</v>
      </c>
      <c r="J108" s="20">
        <v>1</v>
      </c>
      <c r="K108" s="7" t="s">
        <v>430</v>
      </c>
      <c r="L108" s="19">
        <v>45206</v>
      </c>
      <c r="M108" s="19">
        <v>45227</v>
      </c>
      <c r="N108" s="18" t="s">
        <v>229</v>
      </c>
      <c r="O108" s="28">
        <v>40000</v>
      </c>
      <c r="P108" s="28">
        <v>40000</v>
      </c>
      <c r="Q108" s="18" t="s">
        <v>196</v>
      </c>
      <c r="R108" s="7" t="s">
        <v>71</v>
      </c>
      <c r="S108" s="17" t="s">
        <v>72</v>
      </c>
      <c r="T108" s="11">
        <v>45291</v>
      </c>
      <c r="U108" s="11">
        <v>45295</v>
      </c>
      <c r="V108" s="24" t="s">
        <v>197</v>
      </c>
    </row>
    <row r="109" spans="1:22" ht="15" customHeight="1" x14ac:dyDescent="0.25">
      <c r="A109" s="5">
        <v>2023</v>
      </c>
      <c r="B109" s="19">
        <v>45200</v>
      </c>
      <c r="C109" s="19">
        <v>45291</v>
      </c>
      <c r="D109" s="18" t="s">
        <v>60</v>
      </c>
      <c r="E109" s="20">
        <v>33111</v>
      </c>
      <c r="F109" s="29" t="s">
        <v>431</v>
      </c>
      <c r="G109" s="18" t="s">
        <v>432</v>
      </c>
      <c r="H109" s="18" t="s">
        <v>433</v>
      </c>
      <c r="I109" t="s">
        <v>62</v>
      </c>
      <c r="J109" s="22" t="s">
        <v>276</v>
      </c>
      <c r="K109" s="7" t="s">
        <v>434</v>
      </c>
      <c r="L109" s="19">
        <v>45178</v>
      </c>
      <c r="M109" s="19">
        <v>45206</v>
      </c>
      <c r="N109" s="18" t="s">
        <v>229</v>
      </c>
      <c r="O109" s="28">
        <v>40000</v>
      </c>
      <c r="P109" s="28">
        <v>40000</v>
      </c>
      <c r="Q109" s="18" t="s">
        <v>196</v>
      </c>
      <c r="R109" s="7" t="s">
        <v>71</v>
      </c>
      <c r="S109" s="17" t="s">
        <v>72</v>
      </c>
      <c r="T109" s="11">
        <v>45291</v>
      </c>
      <c r="U109" s="11">
        <v>45295</v>
      </c>
      <c r="V109" s="24" t="s">
        <v>197</v>
      </c>
    </row>
    <row r="110" spans="1:22" ht="15" customHeight="1" x14ac:dyDescent="0.25">
      <c r="A110" s="5">
        <v>2023</v>
      </c>
      <c r="B110" s="19">
        <v>45200</v>
      </c>
      <c r="C110" s="19">
        <v>45291</v>
      </c>
      <c r="D110" s="18" t="s">
        <v>60</v>
      </c>
      <c r="E110" s="20">
        <v>33111</v>
      </c>
      <c r="F110" s="29" t="s">
        <v>431</v>
      </c>
      <c r="G110" s="18" t="s">
        <v>432</v>
      </c>
      <c r="H110" s="18" t="s">
        <v>433</v>
      </c>
      <c r="I110" t="s">
        <v>62</v>
      </c>
      <c r="J110" s="22" t="s">
        <v>284</v>
      </c>
      <c r="K110" s="7" t="s">
        <v>435</v>
      </c>
      <c r="L110" s="19">
        <v>45213</v>
      </c>
      <c r="M110" s="19">
        <v>45234</v>
      </c>
      <c r="N110" s="18" t="s">
        <v>229</v>
      </c>
      <c r="O110" s="28">
        <v>40000</v>
      </c>
      <c r="P110" s="28">
        <v>40000</v>
      </c>
      <c r="Q110" s="18" t="s">
        <v>196</v>
      </c>
      <c r="R110" s="7" t="s">
        <v>71</v>
      </c>
      <c r="S110" s="17" t="s">
        <v>72</v>
      </c>
      <c r="T110" s="11">
        <v>45291</v>
      </c>
      <c r="U110" s="11">
        <v>45295</v>
      </c>
      <c r="V110" s="24" t="s">
        <v>197</v>
      </c>
    </row>
    <row r="111" spans="1:22" ht="15" customHeight="1" x14ac:dyDescent="0.25">
      <c r="A111" s="5">
        <v>2023</v>
      </c>
      <c r="B111" s="19">
        <v>45200</v>
      </c>
      <c r="C111" s="19">
        <v>45291</v>
      </c>
      <c r="D111" s="18" t="s">
        <v>60</v>
      </c>
      <c r="E111" s="20">
        <v>33111</v>
      </c>
      <c r="F111" s="29" t="s">
        <v>431</v>
      </c>
      <c r="G111" s="18" t="s">
        <v>432</v>
      </c>
      <c r="H111" s="18" t="s">
        <v>433</v>
      </c>
      <c r="I111" t="s">
        <v>62</v>
      </c>
      <c r="J111" s="22" t="s">
        <v>299</v>
      </c>
      <c r="K111" s="7" t="s">
        <v>436</v>
      </c>
      <c r="L111" s="19">
        <v>45248</v>
      </c>
      <c r="M111" s="19">
        <v>45276</v>
      </c>
      <c r="N111" s="18" t="s">
        <v>229</v>
      </c>
      <c r="O111" s="28">
        <v>30000</v>
      </c>
      <c r="P111" s="28">
        <v>30000</v>
      </c>
      <c r="Q111" s="18" t="s">
        <v>196</v>
      </c>
      <c r="R111" s="7" t="s">
        <v>71</v>
      </c>
      <c r="S111" s="17" t="s">
        <v>72</v>
      </c>
      <c r="T111" s="11">
        <v>45291</v>
      </c>
      <c r="U111" s="11">
        <v>45295</v>
      </c>
      <c r="V111" s="24" t="s">
        <v>197</v>
      </c>
    </row>
    <row r="112" spans="1:22" ht="15" customHeight="1" x14ac:dyDescent="0.25">
      <c r="A112" s="5">
        <v>2023</v>
      </c>
      <c r="B112" s="19">
        <v>45200</v>
      </c>
      <c r="C112" s="19">
        <v>45291</v>
      </c>
      <c r="D112" s="18" t="s">
        <v>60</v>
      </c>
      <c r="E112" s="20">
        <v>33111</v>
      </c>
      <c r="F112" s="29" t="s">
        <v>437</v>
      </c>
      <c r="G112" s="18" t="s">
        <v>438</v>
      </c>
      <c r="H112" s="18" t="s">
        <v>223</v>
      </c>
      <c r="I112" t="s">
        <v>62</v>
      </c>
      <c r="J112" s="20">
        <v>1</v>
      </c>
      <c r="K112" s="7" t="s">
        <v>439</v>
      </c>
      <c r="L112" s="19">
        <v>45234</v>
      </c>
      <c r="M112" s="19">
        <v>45255</v>
      </c>
      <c r="N112" s="18" t="s">
        <v>229</v>
      </c>
      <c r="O112" s="28">
        <v>40000</v>
      </c>
      <c r="P112" s="28">
        <v>40000</v>
      </c>
      <c r="Q112" s="18" t="s">
        <v>196</v>
      </c>
      <c r="R112" s="7" t="s">
        <v>71</v>
      </c>
      <c r="S112" s="17" t="s">
        <v>72</v>
      </c>
      <c r="T112" s="11">
        <v>45291</v>
      </c>
      <c r="U112" s="11">
        <v>45295</v>
      </c>
      <c r="V112" s="24" t="s">
        <v>197</v>
      </c>
    </row>
    <row r="113" spans="1:22" ht="15" customHeight="1" x14ac:dyDescent="0.25">
      <c r="A113" s="5">
        <v>2023</v>
      </c>
      <c r="B113" s="19">
        <v>45200</v>
      </c>
      <c r="C113" s="19">
        <v>45291</v>
      </c>
      <c r="D113" s="18" t="s">
        <v>60</v>
      </c>
      <c r="E113" s="20">
        <v>33111</v>
      </c>
      <c r="F113" s="29" t="s">
        <v>440</v>
      </c>
      <c r="G113" s="18" t="s">
        <v>441</v>
      </c>
      <c r="H113" s="18" t="s">
        <v>442</v>
      </c>
      <c r="I113" t="s">
        <v>63</v>
      </c>
      <c r="J113" s="20">
        <v>1</v>
      </c>
      <c r="K113" s="7" t="s">
        <v>443</v>
      </c>
      <c r="L113" s="19">
        <v>45255</v>
      </c>
      <c r="M113" s="19">
        <v>45276</v>
      </c>
      <c r="N113" s="18" t="s">
        <v>278</v>
      </c>
      <c r="O113" s="28">
        <v>40000</v>
      </c>
      <c r="P113" s="28">
        <v>40000</v>
      </c>
      <c r="Q113" s="18" t="s">
        <v>196</v>
      </c>
      <c r="R113" s="7" t="s">
        <v>71</v>
      </c>
      <c r="S113" s="17" t="s">
        <v>72</v>
      </c>
      <c r="T113" s="11">
        <v>45291</v>
      </c>
      <c r="U113" s="11">
        <v>45295</v>
      </c>
      <c r="V113" s="24" t="s">
        <v>197</v>
      </c>
    </row>
    <row r="114" spans="1:22" ht="15" customHeight="1" x14ac:dyDescent="0.25">
      <c r="A114" s="5">
        <v>2023</v>
      </c>
      <c r="B114" s="19">
        <v>45200</v>
      </c>
      <c r="C114" s="19">
        <v>45291</v>
      </c>
      <c r="D114" s="18" t="s">
        <v>60</v>
      </c>
      <c r="E114" s="20">
        <v>33111</v>
      </c>
      <c r="F114" s="29" t="s">
        <v>444</v>
      </c>
      <c r="G114" s="18" t="s">
        <v>193</v>
      </c>
      <c r="H114" s="18" t="s">
        <v>445</v>
      </c>
      <c r="I114" t="s">
        <v>62</v>
      </c>
      <c r="J114" s="22" t="s">
        <v>276</v>
      </c>
      <c r="K114" s="7" t="s">
        <v>446</v>
      </c>
      <c r="L114" s="19">
        <v>45213</v>
      </c>
      <c r="M114" s="19">
        <v>45234</v>
      </c>
      <c r="N114" s="18" t="s">
        <v>229</v>
      </c>
      <c r="O114" s="28">
        <v>40000</v>
      </c>
      <c r="P114" s="28">
        <v>40000</v>
      </c>
      <c r="Q114" s="18" t="s">
        <v>196</v>
      </c>
      <c r="R114" s="7" t="s">
        <v>71</v>
      </c>
      <c r="S114" s="17" t="s">
        <v>72</v>
      </c>
      <c r="T114" s="11">
        <v>45291</v>
      </c>
      <c r="U114" s="11">
        <v>45295</v>
      </c>
      <c r="V114" s="24" t="s">
        <v>197</v>
      </c>
    </row>
    <row r="115" spans="1:22" ht="15" customHeight="1" x14ac:dyDescent="0.25">
      <c r="A115" s="5">
        <v>2023</v>
      </c>
      <c r="B115" s="19">
        <v>45200</v>
      </c>
      <c r="C115" s="19">
        <v>45291</v>
      </c>
      <c r="D115" s="18" t="s">
        <v>60</v>
      </c>
      <c r="E115" s="20">
        <v>33111</v>
      </c>
      <c r="F115" s="29" t="s">
        <v>444</v>
      </c>
      <c r="G115" s="18" t="s">
        <v>193</v>
      </c>
      <c r="H115" s="18" t="s">
        <v>445</v>
      </c>
      <c r="I115" t="s">
        <v>62</v>
      </c>
      <c r="J115" s="22" t="s">
        <v>284</v>
      </c>
      <c r="K115" s="7" t="s">
        <v>447</v>
      </c>
      <c r="L115" s="19">
        <v>45241</v>
      </c>
      <c r="M115" s="19">
        <v>45262</v>
      </c>
      <c r="N115" s="18" t="s">
        <v>229</v>
      </c>
      <c r="O115" s="28">
        <v>40000</v>
      </c>
      <c r="P115" s="28">
        <v>40000</v>
      </c>
      <c r="Q115" s="18" t="s">
        <v>196</v>
      </c>
      <c r="R115" s="7" t="s">
        <v>71</v>
      </c>
      <c r="S115" s="17" t="s">
        <v>72</v>
      </c>
      <c r="T115" s="11">
        <v>45291</v>
      </c>
      <c r="U115" s="11">
        <v>45295</v>
      </c>
      <c r="V115" s="24" t="s">
        <v>197</v>
      </c>
    </row>
    <row r="116" spans="1:22" ht="15" customHeight="1" x14ac:dyDescent="0.25">
      <c r="A116" s="5">
        <v>2023</v>
      </c>
      <c r="B116" s="19">
        <v>45200</v>
      </c>
      <c r="C116" s="19">
        <v>45291</v>
      </c>
      <c r="D116" s="18" t="s">
        <v>60</v>
      </c>
      <c r="E116" s="20">
        <v>33111</v>
      </c>
      <c r="F116" s="29" t="s">
        <v>448</v>
      </c>
      <c r="G116" s="18" t="s">
        <v>357</v>
      </c>
      <c r="H116" s="18" t="s">
        <v>203</v>
      </c>
      <c r="I116" t="s">
        <v>62</v>
      </c>
      <c r="J116" s="20">
        <v>1</v>
      </c>
      <c r="K116" s="7" t="s">
        <v>449</v>
      </c>
      <c r="L116" s="19">
        <v>45170</v>
      </c>
      <c r="M116" s="19">
        <v>45291</v>
      </c>
      <c r="N116" s="18" t="s">
        <v>229</v>
      </c>
      <c r="O116" s="28">
        <v>350</v>
      </c>
      <c r="P116" s="28">
        <f t="shared" ref="P116" si="2">O116*31</f>
        <v>10850</v>
      </c>
      <c r="Q116" s="18" t="s">
        <v>196</v>
      </c>
      <c r="R116" s="7" t="s">
        <v>71</v>
      </c>
      <c r="S116" s="17" t="s">
        <v>72</v>
      </c>
      <c r="T116" s="11">
        <v>45291</v>
      </c>
      <c r="U116" s="11">
        <v>45295</v>
      </c>
      <c r="V116" s="24" t="s">
        <v>197</v>
      </c>
    </row>
    <row r="117" spans="1:22" ht="15" customHeight="1" x14ac:dyDescent="0.25">
      <c r="A117" s="5">
        <v>2023</v>
      </c>
      <c r="B117" s="19">
        <v>45200</v>
      </c>
      <c r="C117" s="19">
        <v>45291</v>
      </c>
      <c r="D117" s="18" t="s">
        <v>60</v>
      </c>
      <c r="E117" s="20">
        <v>33111</v>
      </c>
      <c r="F117" s="29" t="s">
        <v>450</v>
      </c>
      <c r="G117" s="18" t="s">
        <v>204</v>
      </c>
      <c r="H117" s="18" t="s">
        <v>451</v>
      </c>
      <c r="I117" t="s">
        <v>62</v>
      </c>
      <c r="J117" s="22" t="s">
        <v>276</v>
      </c>
      <c r="K117" s="7" t="s">
        <v>452</v>
      </c>
      <c r="L117" s="19">
        <v>45241</v>
      </c>
      <c r="M117" s="19">
        <v>45262</v>
      </c>
      <c r="N117" s="18" t="s">
        <v>297</v>
      </c>
      <c r="O117" s="28">
        <v>30000</v>
      </c>
      <c r="P117" s="28">
        <v>30000</v>
      </c>
      <c r="Q117" s="18" t="s">
        <v>196</v>
      </c>
      <c r="R117" s="7" t="s">
        <v>71</v>
      </c>
      <c r="S117" s="17" t="s">
        <v>72</v>
      </c>
      <c r="T117" s="11">
        <v>45291</v>
      </c>
      <c r="U117" s="11">
        <v>45295</v>
      </c>
      <c r="V117" s="24" t="s">
        <v>197</v>
      </c>
    </row>
    <row r="118" spans="1:22" ht="15" customHeight="1" x14ac:dyDescent="0.25">
      <c r="A118" s="5">
        <v>2023</v>
      </c>
      <c r="B118" s="19">
        <v>45200</v>
      </c>
      <c r="C118" s="19">
        <v>45291</v>
      </c>
      <c r="D118" s="18" t="s">
        <v>60</v>
      </c>
      <c r="E118" s="20">
        <v>33111</v>
      </c>
      <c r="F118" s="29" t="s">
        <v>352</v>
      </c>
      <c r="G118" s="18" t="s">
        <v>353</v>
      </c>
      <c r="H118" s="18" t="s">
        <v>354</v>
      </c>
      <c r="I118" t="s">
        <v>62</v>
      </c>
      <c r="J118" s="22" t="s">
        <v>284</v>
      </c>
      <c r="K118" s="7" t="s">
        <v>453</v>
      </c>
      <c r="L118" s="19">
        <v>45241</v>
      </c>
      <c r="M118" s="19">
        <v>45262</v>
      </c>
      <c r="N118" s="18" t="s">
        <v>297</v>
      </c>
      <c r="O118" s="28">
        <v>30000</v>
      </c>
      <c r="P118" s="28">
        <v>30000</v>
      </c>
      <c r="Q118" s="18" t="s">
        <v>196</v>
      </c>
      <c r="R118" s="7" t="s">
        <v>71</v>
      </c>
      <c r="S118" s="17" t="s">
        <v>72</v>
      </c>
      <c r="T118" s="11">
        <v>45291</v>
      </c>
      <c r="U118" s="11">
        <v>45295</v>
      </c>
      <c r="V118" s="24" t="s">
        <v>197</v>
      </c>
    </row>
    <row r="119" spans="1:22" ht="15" customHeight="1" x14ac:dyDescent="0.25">
      <c r="A119" s="5">
        <v>2023</v>
      </c>
      <c r="B119" s="19">
        <v>45200</v>
      </c>
      <c r="C119" s="19">
        <v>45291</v>
      </c>
      <c r="D119" s="18" t="s">
        <v>60</v>
      </c>
      <c r="E119" s="20">
        <v>33111</v>
      </c>
      <c r="F119" s="29" t="s">
        <v>454</v>
      </c>
      <c r="G119" s="18" t="s">
        <v>455</v>
      </c>
      <c r="H119" s="18" t="s">
        <v>456</v>
      </c>
      <c r="I119" t="s">
        <v>63</v>
      </c>
      <c r="J119" s="22" t="s">
        <v>276</v>
      </c>
      <c r="K119" s="7" t="s">
        <v>457</v>
      </c>
      <c r="L119" s="19">
        <v>45178</v>
      </c>
      <c r="M119" s="19">
        <v>45206</v>
      </c>
      <c r="N119" s="18" t="s">
        <v>278</v>
      </c>
      <c r="O119" s="28">
        <v>30000</v>
      </c>
      <c r="P119" s="28">
        <v>30000</v>
      </c>
      <c r="Q119" s="18" t="s">
        <v>196</v>
      </c>
      <c r="R119" s="7" t="s">
        <v>71</v>
      </c>
      <c r="S119" s="17" t="s">
        <v>72</v>
      </c>
      <c r="T119" s="11">
        <v>45291</v>
      </c>
      <c r="U119" s="11">
        <v>45295</v>
      </c>
      <c r="V119" s="24" t="s">
        <v>197</v>
      </c>
    </row>
    <row r="120" spans="1:22" ht="15" customHeight="1" x14ac:dyDescent="0.25">
      <c r="A120" s="5">
        <v>2023</v>
      </c>
      <c r="B120" s="19">
        <v>45200</v>
      </c>
      <c r="C120" s="19">
        <v>45291</v>
      </c>
      <c r="D120" s="18" t="s">
        <v>60</v>
      </c>
      <c r="E120" s="20">
        <v>33111</v>
      </c>
      <c r="F120" s="29" t="s">
        <v>454</v>
      </c>
      <c r="G120" s="18" t="s">
        <v>455</v>
      </c>
      <c r="H120" s="18" t="s">
        <v>456</v>
      </c>
      <c r="I120" t="s">
        <v>63</v>
      </c>
      <c r="J120" s="22" t="s">
        <v>284</v>
      </c>
      <c r="K120" s="7" t="s">
        <v>458</v>
      </c>
      <c r="L120" s="19">
        <v>45213</v>
      </c>
      <c r="M120" s="19">
        <v>45241</v>
      </c>
      <c r="N120" s="18" t="s">
        <v>229</v>
      </c>
      <c r="O120" s="28">
        <v>30000</v>
      </c>
      <c r="P120" s="28">
        <v>30000</v>
      </c>
      <c r="Q120" s="18" t="s">
        <v>196</v>
      </c>
      <c r="R120" s="7" t="s">
        <v>71</v>
      </c>
      <c r="S120" s="17" t="s">
        <v>72</v>
      </c>
      <c r="T120" s="11">
        <v>45291</v>
      </c>
      <c r="U120" s="11">
        <v>45295</v>
      </c>
      <c r="V120" s="24" t="s">
        <v>197</v>
      </c>
    </row>
    <row r="121" spans="1:22" ht="15" customHeight="1" x14ac:dyDescent="0.25">
      <c r="A121" s="5">
        <v>2023</v>
      </c>
      <c r="B121" s="19">
        <v>45200</v>
      </c>
      <c r="C121" s="19">
        <v>45291</v>
      </c>
      <c r="D121" s="18" t="s">
        <v>60</v>
      </c>
      <c r="E121" s="20">
        <v>33111</v>
      </c>
      <c r="F121" s="29" t="s">
        <v>459</v>
      </c>
      <c r="G121" s="18" t="s">
        <v>460</v>
      </c>
      <c r="H121" s="18" t="s">
        <v>461</v>
      </c>
      <c r="I121" t="s">
        <v>62</v>
      </c>
      <c r="J121" s="20">
        <v>1</v>
      </c>
      <c r="K121" s="7" t="s">
        <v>462</v>
      </c>
      <c r="L121" s="19">
        <v>45192</v>
      </c>
      <c r="M121" s="19">
        <v>45213</v>
      </c>
      <c r="N121" s="18" t="s">
        <v>297</v>
      </c>
      <c r="O121" s="28">
        <v>40000</v>
      </c>
      <c r="P121" s="28">
        <v>40000</v>
      </c>
      <c r="Q121" s="18" t="s">
        <v>196</v>
      </c>
      <c r="R121" s="7" t="s">
        <v>71</v>
      </c>
      <c r="S121" s="17" t="s">
        <v>72</v>
      </c>
      <c r="T121" s="11">
        <v>45291</v>
      </c>
      <c r="U121" s="11">
        <v>45295</v>
      </c>
      <c r="V121" s="24" t="s">
        <v>197</v>
      </c>
    </row>
    <row r="122" spans="1:22" ht="15" customHeight="1" x14ac:dyDescent="0.25">
      <c r="A122" s="5">
        <v>2023</v>
      </c>
      <c r="B122" s="19">
        <v>45200</v>
      </c>
      <c r="C122" s="19">
        <v>45291</v>
      </c>
      <c r="D122" s="18" t="s">
        <v>60</v>
      </c>
      <c r="E122" s="20">
        <v>33111</v>
      </c>
      <c r="F122" s="29" t="s">
        <v>463</v>
      </c>
      <c r="G122" s="18" t="s">
        <v>464</v>
      </c>
      <c r="H122" s="18" t="s">
        <v>354</v>
      </c>
      <c r="I122" t="s">
        <v>62</v>
      </c>
      <c r="J122" s="20">
        <v>1</v>
      </c>
      <c r="K122" s="7" t="s">
        <v>465</v>
      </c>
      <c r="L122" s="19">
        <v>45241</v>
      </c>
      <c r="M122" s="19">
        <v>45262</v>
      </c>
      <c r="N122" s="18" t="s">
        <v>220</v>
      </c>
      <c r="O122" s="28">
        <v>30000</v>
      </c>
      <c r="P122" s="28">
        <v>30000</v>
      </c>
      <c r="Q122" s="18" t="s">
        <v>196</v>
      </c>
      <c r="R122" s="7" t="s">
        <v>71</v>
      </c>
      <c r="S122" s="17" t="s">
        <v>72</v>
      </c>
      <c r="T122" s="11">
        <v>45291</v>
      </c>
      <c r="U122" s="11">
        <v>45295</v>
      </c>
      <c r="V122" s="24" t="s">
        <v>197</v>
      </c>
    </row>
    <row r="123" spans="1:22" ht="15" customHeight="1" x14ac:dyDescent="0.25">
      <c r="A123" s="5">
        <v>2023</v>
      </c>
      <c r="B123" s="19">
        <v>45200</v>
      </c>
      <c r="C123" s="19">
        <v>45291</v>
      </c>
      <c r="D123" s="18" t="s">
        <v>60</v>
      </c>
      <c r="E123" s="20">
        <v>33111</v>
      </c>
      <c r="F123" s="29" t="s">
        <v>466</v>
      </c>
      <c r="G123" s="18" t="s">
        <v>467</v>
      </c>
      <c r="H123" s="18" t="s">
        <v>468</v>
      </c>
      <c r="I123" t="s">
        <v>62</v>
      </c>
      <c r="J123" s="20">
        <v>1</v>
      </c>
      <c r="K123" s="7" t="s">
        <v>469</v>
      </c>
      <c r="L123" s="19">
        <v>45178</v>
      </c>
      <c r="M123" s="19">
        <v>45207</v>
      </c>
      <c r="N123" s="18" t="s">
        <v>297</v>
      </c>
      <c r="O123" s="28">
        <v>30000</v>
      </c>
      <c r="P123" s="28">
        <v>30000</v>
      </c>
      <c r="Q123" s="18" t="s">
        <v>196</v>
      </c>
      <c r="R123" s="7" t="s">
        <v>71</v>
      </c>
      <c r="S123" s="17" t="s">
        <v>72</v>
      </c>
      <c r="T123" s="11">
        <v>45291</v>
      </c>
      <c r="U123" s="11">
        <v>45295</v>
      </c>
      <c r="V123" s="24" t="s">
        <v>197</v>
      </c>
    </row>
    <row r="124" spans="1:22" ht="15" customHeight="1" x14ac:dyDescent="0.25">
      <c r="A124" s="5">
        <v>2023</v>
      </c>
      <c r="B124" s="19">
        <v>45200</v>
      </c>
      <c r="C124" s="19">
        <v>45291</v>
      </c>
      <c r="D124" s="18" t="s">
        <v>60</v>
      </c>
      <c r="E124" s="20">
        <v>33111</v>
      </c>
      <c r="F124" s="29" t="s">
        <v>470</v>
      </c>
      <c r="G124" s="18" t="s">
        <v>203</v>
      </c>
      <c r="H124" s="18" t="s">
        <v>203</v>
      </c>
      <c r="I124" t="s">
        <v>62</v>
      </c>
      <c r="J124" s="20">
        <v>1</v>
      </c>
      <c r="K124" s="7" t="s">
        <v>471</v>
      </c>
      <c r="L124" s="19">
        <v>45199</v>
      </c>
      <c r="M124" s="19">
        <v>45220</v>
      </c>
      <c r="N124" s="18" t="s">
        <v>229</v>
      </c>
      <c r="O124" s="28">
        <v>30000</v>
      </c>
      <c r="P124" s="28">
        <v>30000</v>
      </c>
      <c r="Q124" s="18" t="s">
        <v>196</v>
      </c>
      <c r="R124" s="7" t="s">
        <v>71</v>
      </c>
      <c r="S124" s="17" t="s">
        <v>72</v>
      </c>
      <c r="T124" s="11">
        <v>45291</v>
      </c>
      <c r="U124" s="11">
        <v>45295</v>
      </c>
      <c r="V124" s="24" t="s">
        <v>197</v>
      </c>
    </row>
    <row r="125" spans="1:22" ht="15" customHeight="1" x14ac:dyDescent="0.25">
      <c r="A125" s="5">
        <v>2023</v>
      </c>
      <c r="B125" s="19">
        <v>45200</v>
      </c>
      <c r="C125" s="19">
        <v>45291</v>
      </c>
      <c r="D125" s="18" t="s">
        <v>60</v>
      </c>
      <c r="E125" s="20">
        <v>33111</v>
      </c>
      <c r="F125" s="29" t="s">
        <v>339</v>
      </c>
      <c r="G125" s="18" t="s">
        <v>340</v>
      </c>
      <c r="H125" s="18" t="s">
        <v>306</v>
      </c>
      <c r="I125" t="s">
        <v>62</v>
      </c>
      <c r="J125" s="22" t="s">
        <v>284</v>
      </c>
      <c r="K125" s="7" t="s">
        <v>472</v>
      </c>
      <c r="L125" s="19">
        <v>45213</v>
      </c>
      <c r="M125" s="19">
        <v>45234</v>
      </c>
      <c r="N125" s="18" t="s">
        <v>229</v>
      </c>
      <c r="O125" s="28">
        <v>30000</v>
      </c>
      <c r="P125" s="28">
        <v>30000</v>
      </c>
      <c r="Q125" s="18" t="s">
        <v>196</v>
      </c>
      <c r="R125" s="7" t="s">
        <v>71</v>
      </c>
      <c r="S125" s="17" t="s">
        <v>72</v>
      </c>
      <c r="T125" s="11">
        <v>45291</v>
      </c>
      <c r="U125" s="11">
        <v>45295</v>
      </c>
      <c r="V125" s="24" t="s">
        <v>197</v>
      </c>
    </row>
    <row r="126" spans="1:22" ht="15" customHeight="1" x14ac:dyDescent="0.25">
      <c r="A126" s="5">
        <v>2023</v>
      </c>
      <c r="B126" s="19">
        <v>45200</v>
      </c>
      <c r="C126" s="19">
        <v>45291</v>
      </c>
      <c r="D126" s="18" t="s">
        <v>60</v>
      </c>
      <c r="E126" s="20">
        <v>33111</v>
      </c>
      <c r="F126" s="29" t="s">
        <v>273</v>
      </c>
      <c r="G126" s="18" t="s">
        <v>274</v>
      </c>
      <c r="H126" s="18" t="s">
        <v>275</v>
      </c>
      <c r="I126" t="s">
        <v>63</v>
      </c>
      <c r="J126" s="22" t="s">
        <v>284</v>
      </c>
      <c r="K126" s="7" t="s">
        <v>473</v>
      </c>
      <c r="L126" s="19">
        <v>45234</v>
      </c>
      <c r="M126" s="19">
        <v>45255</v>
      </c>
      <c r="N126" s="18" t="s">
        <v>278</v>
      </c>
      <c r="O126" s="28">
        <v>30000</v>
      </c>
      <c r="P126" s="28">
        <v>30000</v>
      </c>
      <c r="Q126" s="18" t="s">
        <v>196</v>
      </c>
      <c r="R126" s="7" t="s">
        <v>71</v>
      </c>
      <c r="S126" s="17" t="s">
        <v>72</v>
      </c>
      <c r="T126" s="11">
        <v>45291</v>
      </c>
      <c r="U126" s="11">
        <v>45295</v>
      </c>
      <c r="V126" s="24" t="s">
        <v>197</v>
      </c>
    </row>
    <row r="127" spans="1:22" ht="15" customHeight="1" x14ac:dyDescent="0.25">
      <c r="A127" s="5">
        <v>2023</v>
      </c>
      <c r="B127" s="19">
        <v>45200</v>
      </c>
      <c r="C127" s="19">
        <v>45291</v>
      </c>
      <c r="D127" s="18" t="s">
        <v>60</v>
      </c>
      <c r="E127" s="20">
        <v>33111</v>
      </c>
      <c r="F127" s="29" t="s">
        <v>474</v>
      </c>
      <c r="G127" s="18" t="s">
        <v>475</v>
      </c>
      <c r="H127" s="18" t="s">
        <v>476</v>
      </c>
      <c r="I127" t="s">
        <v>62</v>
      </c>
      <c r="J127" s="20">
        <v>1</v>
      </c>
      <c r="K127" s="7" t="s">
        <v>477</v>
      </c>
      <c r="L127" s="19">
        <v>45234</v>
      </c>
      <c r="M127" s="19">
        <v>45255</v>
      </c>
      <c r="N127" s="18" t="s">
        <v>229</v>
      </c>
      <c r="O127" s="28">
        <v>40000</v>
      </c>
      <c r="P127" s="28">
        <v>40000</v>
      </c>
      <c r="Q127" s="18" t="s">
        <v>196</v>
      </c>
      <c r="R127" s="7" t="s">
        <v>71</v>
      </c>
      <c r="S127" s="17" t="s">
        <v>72</v>
      </c>
      <c r="T127" s="11">
        <v>45291</v>
      </c>
      <c r="U127" s="11">
        <v>45295</v>
      </c>
      <c r="V127" s="24" t="s">
        <v>197</v>
      </c>
    </row>
    <row r="128" spans="1:22" ht="15" customHeight="1" x14ac:dyDescent="0.25">
      <c r="A128" s="5">
        <v>2023</v>
      </c>
      <c r="B128" s="19">
        <v>45200</v>
      </c>
      <c r="C128" s="19">
        <v>45291</v>
      </c>
      <c r="D128" s="18" t="s">
        <v>60</v>
      </c>
      <c r="E128" s="20">
        <v>33111</v>
      </c>
      <c r="F128" s="29" t="s">
        <v>450</v>
      </c>
      <c r="G128" s="18" t="s">
        <v>204</v>
      </c>
      <c r="H128" s="18" t="s">
        <v>451</v>
      </c>
      <c r="I128" t="s">
        <v>62</v>
      </c>
      <c r="J128" s="22" t="s">
        <v>284</v>
      </c>
      <c r="K128" s="7" t="s">
        <v>478</v>
      </c>
      <c r="L128" s="19">
        <v>45170</v>
      </c>
      <c r="M128" s="19">
        <v>45291</v>
      </c>
      <c r="N128" s="18" t="s">
        <v>297</v>
      </c>
      <c r="O128" s="28">
        <v>350</v>
      </c>
      <c r="P128" s="28">
        <f>O128*24</f>
        <v>8400</v>
      </c>
      <c r="Q128" s="18" t="s">
        <v>196</v>
      </c>
      <c r="R128" s="7" t="s">
        <v>71</v>
      </c>
      <c r="S128" s="17" t="s">
        <v>72</v>
      </c>
      <c r="T128" s="11">
        <v>45291</v>
      </c>
      <c r="U128" s="11">
        <v>45295</v>
      </c>
      <c r="V128" s="24" t="s">
        <v>197</v>
      </c>
    </row>
  </sheetData>
  <mergeCells count="7">
    <mergeCell ref="A6:V6"/>
    <mergeCell ref="A2:C2"/>
    <mergeCell ref="D2:F2"/>
    <mergeCell ref="G2:I2"/>
    <mergeCell ref="A3:C3"/>
    <mergeCell ref="D3:F3"/>
    <mergeCell ref="G3:I3"/>
  </mergeCells>
  <dataValidations count="2">
    <dataValidation type="list" allowBlank="1" showErrorMessage="1" sqref="D8:D200" xr:uid="{00000000-0002-0000-0000-000000000000}">
      <formula1>Hidden_13</formula1>
    </dataValidation>
    <dataValidation type="list" allowBlank="1" showErrorMessage="1" sqref="I8:I200" xr:uid="{00000000-0002-0000-0000-000001000000}">
      <formula1>Hidden_28</formula1>
    </dataValidation>
  </dataValidations>
  <hyperlinks>
    <hyperlink ref="K8" r:id="rId1" xr:uid="{A315B729-955E-492A-83AA-FF3A91E280D4}"/>
    <hyperlink ref="K9" r:id="rId2" xr:uid="{8427092C-8380-474E-A86B-48214BAD4050}"/>
    <hyperlink ref="K10" r:id="rId3" xr:uid="{69884175-E488-43B0-B902-4CB73EDC187A}"/>
    <hyperlink ref="K11" r:id="rId4" xr:uid="{1BFE7CC0-C719-44E9-B95B-DCB04057E7EA}"/>
    <hyperlink ref="K13" r:id="rId5" xr:uid="{A2E92B09-FBF8-4EF1-9856-91C3D8282D7E}"/>
    <hyperlink ref="K14" r:id="rId6" xr:uid="{085A6B29-8093-4BFB-A6D3-61532E0F7823}"/>
    <hyperlink ref="K15" r:id="rId7" xr:uid="{C5FF5859-59E7-4E88-B760-D0E51A8C6F06}"/>
    <hyperlink ref="K16" r:id="rId8" xr:uid="{B8F9864A-C3C8-4371-8769-76CB415BE47B}"/>
    <hyperlink ref="K17" r:id="rId9" xr:uid="{59D4C8D1-1EB3-4A18-B8FE-416D4BED4F44}"/>
    <hyperlink ref="K18" r:id="rId10" xr:uid="{A1910F5A-DAA5-40AD-94FA-9855790AA041}"/>
    <hyperlink ref="K19" r:id="rId11" xr:uid="{D2969D7F-4739-4277-B233-9CC094799032}"/>
    <hyperlink ref="K20" r:id="rId12" xr:uid="{B3EFB9D3-96C6-434D-8DA3-7D6802B3B59B}"/>
    <hyperlink ref="K21" r:id="rId13" xr:uid="{BDE05ED4-A0B8-41D0-9591-742FE77EB639}"/>
    <hyperlink ref="K22" r:id="rId14" xr:uid="{FB0D2436-A199-4AF1-8352-3B0E9BCDCFD0}"/>
    <hyperlink ref="K23" r:id="rId15" xr:uid="{C47DA1D3-0BF3-4AA2-BA3B-FA9DFD46530E}"/>
    <hyperlink ref="K24" r:id="rId16" xr:uid="{4932721F-B262-4E4B-AD3E-15C7BCEB9DA9}"/>
    <hyperlink ref="K25" r:id="rId17" xr:uid="{966FF280-D129-4639-A0C9-C9900ED5B51D}"/>
    <hyperlink ref="K26" r:id="rId18" xr:uid="{6716E104-D421-4E63-AA1F-4EE76F378743}"/>
    <hyperlink ref="K27" r:id="rId19" xr:uid="{3A110FD6-B2EE-4CD4-BE9E-5DCE0B416D74}"/>
    <hyperlink ref="K28" r:id="rId20" xr:uid="{63AF3BE9-6A88-4702-9F38-E1678492545C}"/>
    <hyperlink ref="K29" r:id="rId21" xr:uid="{A10ED3DD-908F-4E4C-974B-624A3F392BE7}"/>
    <hyperlink ref="K30" r:id="rId22" xr:uid="{DC619F21-3B68-4A26-ABEB-AF6D4E7F58E9}"/>
    <hyperlink ref="K32" r:id="rId23" xr:uid="{B0FF8B38-E2A5-453F-84F3-D3112A083F24}"/>
    <hyperlink ref="K31" r:id="rId24" xr:uid="{3C690211-88D2-4960-9352-906BF01677B2}"/>
    <hyperlink ref="K33" r:id="rId25" xr:uid="{C6124081-E641-4CE1-AFFB-297AD5BC75F1}"/>
    <hyperlink ref="K34" r:id="rId26" xr:uid="{5EDC5193-DEF3-4F3A-A5BD-7D7E2F17DE76}"/>
    <hyperlink ref="K35" r:id="rId27" xr:uid="{E8E2450F-1815-4AC6-85E2-AEFBB140B106}"/>
    <hyperlink ref="K36" r:id="rId28" xr:uid="{BDD1A619-FAA6-41F0-ADE2-F4F5BFA7FA01}"/>
    <hyperlink ref="K37" r:id="rId29" xr:uid="{B77A019D-739F-4B6A-AD81-BE9CC760DD98}"/>
    <hyperlink ref="K12" r:id="rId30" xr:uid="{95B8179F-26F5-4281-859F-5F999F16F6DE}"/>
    <hyperlink ref="K38" r:id="rId31" xr:uid="{49DEF2A0-FE94-4387-8F3D-A1CB6BCD2B8E}"/>
    <hyperlink ref="K39" r:id="rId32" xr:uid="{088303D8-D960-4C9E-98DD-82E7ED6E9AA5}"/>
    <hyperlink ref="K40" r:id="rId33" xr:uid="{881D2E4A-338B-42AA-9B69-7C3F50EF1F50}"/>
    <hyperlink ref="K41" r:id="rId34" xr:uid="{FBE693DE-67AC-456F-A01B-F2A1DE6F259D}"/>
    <hyperlink ref="K42" r:id="rId35" xr:uid="{B6658E57-0D8D-4950-811A-FC0A09F1D077}"/>
    <hyperlink ref="K43" r:id="rId36" xr:uid="{AC39B08E-B41C-4F1B-B3B1-6518070C6F1B}"/>
    <hyperlink ref="K44" r:id="rId37" xr:uid="{03EB3677-6CCA-4DD0-8F53-F9001AE1915F}"/>
    <hyperlink ref="K45" r:id="rId38" xr:uid="{22F71F05-C351-40F2-8DBE-DF95E3982A5C}"/>
    <hyperlink ref="K46" r:id="rId39" xr:uid="{7B50C4F9-0A28-4976-A80A-22B70A9D423E}"/>
    <hyperlink ref="K47" r:id="rId40" xr:uid="{2DCC62BC-F2D9-4DAB-9BC3-8EA3D3842830}"/>
    <hyperlink ref="K48" r:id="rId41" xr:uid="{4C3F157B-FB78-4B2E-A9E4-4DB44DA8BBBE}"/>
    <hyperlink ref="K49" r:id="rId42" xr:uid="{3F5DD60B-85C4-4BD8-BD72-F84DD930FA4D}"/>
    <hyperlink ref="K50" r:id="rId43" xr:uid="{39BEB36F-BAC9-491E-8862-5D67FC6EA904}"/>
    <hyperlink ref="K51" r:id="rId44" xr:uid="{11275A35-9E74-4D2B-B5F7-BF1069D08DD6}"/>
    <hyperlink ref="K52" r:id="rId45" xr:uid="{116A697B-7902-4C55-B10C-46519ECF6D93}"/>
    <hyperlink ref="K53" r:id="rId46" xr:uid="{544FA3F7-6F53-4424-A8FC-8657679C7A29}"/>
    <hyperlink ref="K54" r:id="rId47" xr:uid="{0F512379-6F72-4C3B-83EE-07A6DA77EC20}"/>
    <hyperlink ref="K55" r:id="rId48" xr:uid="{61D792F8-39A6-4F5B-BE06-430861DA3A93}"/>
    <hyperlink ref="K56" r:id="rId49" xr:uid="{9BAC6366-FDEC-453F-BFD0-3AAD4A267BB5}"/>
    <hyperlink ref="K57" r:id="rId50" xr:uid="{CD2592D3-23B1-4A53-9E59-75A6B70775D5}"/>
    <hyperlink ref="K58" r:id="rId51" xr:uid="{9B55174A-5011-4FD2-A1A1-768142611050}"/>
    <hyperlink ref="K59" r:id="rId52" xr:uid="{2223D9E4-744C-48A8-A502-984E055915D7}"/>
    <hyperlink ref="K60" r:id="rId53" xr:uid="{81BE2349-163C-4AAD-8CA0-16EA0BD87726}"/>
    <hyperlink ref="K61" r:id="rId54" xr:uid="{FAA82E62-2973-48A8-A325-955DE10557D2}"/>
    <hyperlink ref="K62" r:id="rId55" xr:uid="{B4227929-5FCD-436C-B1D0-5F43DBD6972A}"/>
    <hyperlink ref="K63" r:id="rId56" xr:uid="{4454BD24-DB10-48EB-8E13-5923B3D287F6}"/>
    <hyperlink ref="K64" r:id="rId57" xr:uid="{977D3C8C-78F2-4513-8BDA-E6808C47E7D7}"/>
    <hyperlink ref="K65" r:id="rId58" xr:uid="{A1F97523-5317-4532-AA84-880BF1241454}"/>
    <hyperlink ref="K66" r:id="rId59" xr:uid="{8F2BC2A7-B0F3-49C7-B2B3-AE9CADF3658D}"/>
    <hyperlink ref="K67" r:id="rId60" xr:uid="{9BB6C891-F244-438D-8C0A-DB7E8C00867E}"/>
    <hyperlink ref="K68" r:id="rId61" xr:uid="{995E259E-B633-43FE-8E31-C1157CDCBECC}"/>
    <hyperlink ref="K69" r:id="rId62" xr:uid="{5A5F64B6-8DE4-4DE6-8A61-1A0759CC4CD1}"/>
    <hyperlink ref="K70" r:id="rId63" xr:uid="{D657F83C-6FB8-4B9B-BA9E-643AA2CFA1EB}"/>
    <hyperlink ref="K71" r:id="rId64" xr:uid="{E75A5C22-796B-4EDA-B546-8B50E102FC9C}"/>
    <hyperlink ref="K73" r:id="rId65" xr:uid="{CE2DB8D2-90F2-4C85-BB05-F3A3013F0CB5}"/>
    <hyperlink ref="K74" r:id="rId66" xr:uid="{2F8A708A-6BDD-4D11-9767-8D2E799717A5}"/>
    <hyperlink ref="K75" r:id="rId67" xr:uid="{A841655A-63DD-49E9-BAFA-0606FAD9AB51}"/>
    <hyperlink ref="K76" r:id="rId68" xr:uid="{E17329BA-D3FB-4E44-8A24-2ACCDCA693BE}"/>
    <hyperlink ref="K77" r:id="rId69" xr:uid="{EC39E9D8-E790-4219-821C-AB25CA7467C7}"/>
    <hyperlink ref="K78" r:id="rId70" xr:uid="{2004F6CF-9902-4B2E-A6F0-CCEA4B2A739E}"/>
    <hyperlink ref="K79" r:id="rId71" xr:uid="{21472117-9EC6-488E-89BC-5865B596C54B}"/>
    <hyperlink ref="K80" r:id="rId72" xr:uid="{BF57C74C-005B-4C1C-BBC9-3EC31EE20235}"/>
    <hyperlink ref="K81" r:id="rId73" xr:uid="{31D3C8C9-D5A4-4D28-9BE3-8F012E3DCE7C}"/>
    <hyperlink ref="K82" r:id="rId74" xr:uid="{B2691045-8A71-46D9-87E2-B2FE07526410}"/>
    <hyperlink ref="K83" r:id="rId75" xr:uid="{A6E2AA41-CC55-48F5-B974-9B5304116684}"/>
    <hyperlink ref="K84" r:id="rId76" xr:uid="{D59B45FD-827E-43FE-8D50-92EBB59256B1}"/>
    <hyperlink ref="K85" r:id="rId77" xr:uid="{6B5E8DB7-C951-48C5-B473-9232E4B03980}"/>
    <hyperlink ref="K86" r:id="rId78" xr:uid="{9459E3C4-948D-43DC-89CC-72C3D27EA4D7}"/>
    <hyperlink ref="K87" r:id="rId79" xr:uid="{4A7738E2-4EBA-4539-835F-80FE06AEF731}"/>
    <hyperlink ref="K88" r:id="rId80" xr:uid="{8385FCFF-F9A2-46F4-9F4E-F5CA72F2E2F4}"/>
    <hyperlink ref="K89" r:id="rId81" xr:uid="{9D27D560-9E13-45B6-B559-2F93A41D7273}"/>
    <hyperlink ref="K90" r:id="rId82" xr:uid="{7FF0F21A-2568-400A-8C66-BA973050EB7A}"/>
    <hyperlink ref="K91" r:id="rId83" xr:uid="{DF1B698F-9946-4C07-96E9-0CB0660A68E2}"/>
    <hyperlink ref="K92" r:id="rId84" xr:uid="{07E93A7D-7756-4BF9-9D81-497EDAB34C30}"/>
    <hyperlink ref="K93" r:id="rId85" xr:uid="{72BBAE1F-7BE1-4107-9F77-3B60E0A008A2}"/>
    <hyperlink ref="K94" r:id="rId86" xr:uid="{02F25062-FE08-49A8-83EC-42ABA97F365E}"/>
    <hyperlink ref="K95" r:id="rId87" xr:uid="{C3DC1C92-9511-4D4B-AB07-1B475B094A19}"/>
    <hyperlink ref="K96" r:id="rId88" xr:uid="{B3D079D9-6E40-4F0E-917D-1DFB20710E4E}"/>
    <hyperlink ref="K97" r:id="rId89" xr:uid="{086E1D59-DE10-444C-AA78-8570A570F750}"/>
    <hyperlink ref="K98" r:id="rId90" xr:uid="{85E5C5D9-58ED-4928-9ECA-ED5851726C9A}"/>
    <hyperlink ref="K99" r:id="rId91" xr:uid="{76C9485D-56E7-431B-8031-B127C87BD006}"/>
    <hyperlink ref="K100" r:id="rId92" xr:uid="{176D660B-E87D-4BAD-A5DA-72060BFBA0B2}"/>
    <hyperlink ref="K101" r:id="rId93" xr:uid="{45DF4281-B991-40A6-A144-44DC26684124}"/>
    <hyperlink ref="K102" r:id="rId94" xr:uid="{F07B97B4-3789-49A9-8827-A7D58337D3A5}"/>
    <hyperlink ref="K103" r:id="rId95" xr:uid="{E6AD8FD6-E6B9-41D5-8A3F-F1705691AF8F}"/>
    <hyperlink ref="K104" r:id="rId96" xr:uid="{FD4318FF-2C8B-4D91-B7A8-3D94F5E2E85A}"/>
    <hyperlink ref="K105" r:id="rId97" xr:uid="{2F7C0FCC-B5B3-47C0-9FD8-73BE00813C6D}"/>
    <hyperlink ref="K106" r:id="rId98" xr:uid="{FC01C2F7-DBFC-457D-B331-3BC851A8C7EE}"/>
    <hyperlink ref="K107" r:id="rId99" xr:uid="{BF9106D4-9C4E-4266-AC86-531CA5CE3613}"/>
    <hyperlink ref="K108" r:id="rId100" xr:uid="{A4ADD425-9D2D-495C-9830-0B4ACFA9542F}"/>
    <hyperlink ref="K109" r:id="rId101" xr:uid="{31A92BA3-70C5-4F65-A2ED-52912468EA08}"/>
    <hyperlink ref="K110" r:id="rId102" xr:uid="{26C65266-2299-4AFE-9C17-48747706B540}"/>
    <hyperlink ref="K111" r:id="rId103" xr:uid="{4038933B-6B99-4324-9C41-3BAC4794735A}"/>
    <hyperlink ref="K112" r:id="rId104" xr:uid="{3EAD02AA-DA28-4179-A1F1-8D19EF65FFE8}"/>
    <hyperlink ref="K113" r:id="rId105" xr:uid="{B38F7714-96AA-49C7-B700-85F256F3A096}"/>
    <hyperlink ref="K114" r:id="rId106" xr:uid="{E395855E-A5A9-4E25-A272-A9CACB1E284D}"/>
    <hyperlink ref="K115" r:id="rId107" xr:uid="{8FB32043-086A-46C2-8EC3-920B45CA7F99}"/>
    <hyperlink ref="K116" r:id="rId108" xr:uid="{8DCA6559-DE91-4235-A3E3-E446722AF406}"/>
    <hyperlink ref="K117" r:id="rId109" xr:uid="{F54D4A89-184C-4976-9BCC-263113508152}"/>
    <hyperlink ref="K118" r:id="rId110" xr:uid="{B24B46DF-076A-46A7-8189-7271D51E3020}"/>
    <hyperlink ref="K119" r:id="rId111" xr:uid="{2607BDE1-15C1-4BB9-9D8B-5412BEA61418}"/>
    <hyperlink ref="K120" r:id="rId112" xr:uid="{DF131F68-C729-46DD-B0E5-063586950A6B}"/>
    <hyperlink ref="K121" r:id="rId113" xr:uid="{191D3F34-128B-4A24-8AEA-F803FC9F79F8}"/>
    <hyperlink ref="K122" r:id="rId114" xr:uid="{3E899D56-56E5-4B6A-B619-89BFCCC06C5C}"/>
    <hyperlink ref="K123" r:id="rId115" xr:uid="{A5F94410-4350-4ECB-9A97-754BFDBE43DC}"/>
    <hyperlink ref="K124" r:id="rId116" xr:uid="{3D137F6B-0D55-4872-92B4-06E97F95AAB3}"/>
    <hyperlink ref="K125" r:id="rId117" xr:uid="{3BD89A17-5057-48EA-B772-4F522990F761}"/>
    <hyperlink ref="K126" r:id="rId118" xr:uid="{4886383A-EDA2-4C96-A19B-4AD5E0AE8EE4}"/>
    <hyperlink ref="K127" r:id="rId119" xr:uid="{A7D764AC-A27F-4083-9261-789F3D9E8734}"/>
    <hyperlink ref="K128" r:id="rId120" xr:uid="{FE85278C-5E0C-416D-B903-43DFFD220B14}"/>
    <hyperlink ref="R8" r:id="rId121" xr:uid="{E7D9816A-F0E9-476C-8347-4A2DAE9AD44B}"/>
    <hyperlink ref="K72" r:id="rId122" xr:uid="{2E9007D6-BD01-4028-8339-D84206BA0EC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60</v>
      </c>
    </row>
    <row r="2" spans="1:1" x14ac:dyDescent="0.25">
      <c r="A2"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62</v>
      </c>
    </row>
    <row r="2" spans="1:1" x14ac:dyDescent="0.25">
      <c r="A2"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2024-01-18T14:37:54Z</dcterms:created>
  <dcterms:modified xsi:type="dcterms:W3CDTF">2024-01-18T14:56:06Z</dcterms:modified>
</cp:coreProperties>
</file>