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1CFA44C2-E5BE-4FF5-99AF-0C2B1F1DE3D5}" xr6:coauthVersionLast="43" xr6:coauthVersionMax="47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Formatos'!$A$1:$W$63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91" i="1" l="1"/>
  <c r="Q91" i="1" s="1"/>
  <c r="R91" i="1" s="1"/>
  <c r="P90" i="1"/>
  <c r="Q90" i="1" s="1"/>
  <c r="R90" i="1" s="1"/>
  <c r="P89" i="1"/>
  <c r="Q89" i="1" s="1"/>
  <c r="R89" i="1" s="1"/>
  <c r="P88" i="1"/>
  <c r="Q88" i="1" s="1"/>
  <c r="R88" i="1" s="1"/>
  <c r="P87" i="1"/>
  <c r="Q87" i="1" s="1"/>
  <c r="R87" i="1" s="1"/>
  <c r="P86" i="1"/>
  <c r="Q86" i="1" s="1"/>
  <c r="R86" i="1" s="1"/>
  <c r="P85" i="1"/>
  <c r="Q85" i="1" s="1"/>
  <c r="R85" i="1" s="1"/>
  <c r="P84" i="1"/>
  <c r="Q84" i="1" s="1"/>
  <c r="R84" i="1" s="1"/>
  <c r="P83" i="1"/>
  <c r="Q83" i="1" s="1"/>
  <c r="R83" i="1" s="1"/>
  <c r="P82" i="1"/>
  <c r="Q82" i="1" s="1"/>
  <c r="R82" i="1" s="1"/>
  <c r="P81" i="1"/>
  <c r="Q81" i="1" s="1"/>
  <c r="R81" i="1" s="1"/>
  <c r="P80" i="1"/>
  <c r="Q80" i="1" s="1"/>
  <c r="R80" i="1" s="1"/>
  <c r="P79" i="1"/>
  <c r="Q79" i="1" s="1"/>
  <c r="R79" i="1" s="1"/>
  <c r="P78" i="1"/>
  <c r="Q78" i="1" s="1"/>
  <c r="R78" i="1" s="1"/>
  <c r="P77" i="1"/>
  <c r="Q77" i="1" s="1"/>
  <c r="R77" i="1" s="1"/>
  <c r="P76" i="1"/>
  <c r="Q76" i="1" s="1"/>
  <c r="R76" i="1" s="1"/>
  <c r="P75" i="1"/>
  <c r="Q75" i="1" s="1"/>
  <c r="R75" i="1" s="1"/>
  <c r="P74" i="1"/>
  <c r="Q74" i="1" s="1"/>
  <c r="R74" i="1" s="1"/>
  <c r="P73" i="1"/>
  <c r="Q73" i="1" s="1"/>
  <c r="R73" i="1" s="1"/>
  <c r="P72" i="1"/>
  <c r="Q72" i="1" s="1"/>
  <c r="R72" i="1" s="1"/>
  <c r="P71" i="1"/>
  <c r="Q71" i="1" s="1"/>
  <c r="R71" i="1" s="1"/>
  <c r="P70" i="1"/>
  <c r="Q70" i="1" s="1"/>
  <c r="R70" i="1" s="1"/>
  <c r="P69" i="1"/>
  <c r="Q69" i="1" s="1"/>
  <c r="R69" i="1" s="1"/>
  <c r="P68" i="1"/>
  <c r="Q68" i="1" s="1"/>
  <c r="R68" i="1" s="1"/>
  <c r="P67" i="1"/>
  <c r="Q67" i="1" s="1"/>
  <c r="R67" i="1" s="1"/>
  <c r="R64" i="1" l="1"/>
  <c r="Q64" i="1"/>
  <c r="R65" i="1"/>
  <c r="Q66" i="1"/>
  <c r="Q65" i="1"/>
  <c r="R66" i="1"/>
  <c r="R21" i="1" l="1"/>
  <c r="Q21" i="1"/>
  <c r="R25" i="1"/>
  <c r="Q25" i="1"/>
  <c r="R24" i="1"/>
  <c r="Q24" i="1"/>
  <c r="R48" i="1"/>
  <c r="R51" i="1"/>
  <c r="R40" i="1"/>
  <c r="R39" i="1"/>
  <c r="R34" i="1"/>
  <c r="R35" i="1"/>
  <c r="R33" i="1"/>
  <c r="R32" i="1"/>
  <c r="R27" i="1"/>
  <c r="R63" i="1"/>
  <c r="R62" i="1"/>
  <c r="R61" i="1"/>
  <c r="R60" i="1"/>
  <c r="R59" i="1"/>
  <c r="R58" i="1"/>
  <c r="R57" i="1"/>
  <c r="R56" i="1"/>
  <c r="R55" i="1"/>
  <c r="R54" i="1"/>
  <c r="R53" i="1"/>
  <c r="R52" i="1"/>
  <c r="R50" i="1"/>
  <c r="R46" i="1"/>
  <c r="R45" i="1"/>
  <c r="R44" i="1"/>
  <c r="R43" i="1"/>
  <c r="R42" i="1"/>
  <c r="R41" i="1"/>
  <c r="R49" i="1"/>
  <c r="R47" i="1"/>
  <c r="R38" i="1"/>
  <c r="R37" i="1"/>
  <c r="R36" i="1"/>
  <c r="Q31" i="1"/>
  <c r="R31" i="1"/>
  <c r="R28" i="1"/>
  <c r="Q28" i="1"/>
  <c r="R17" i="1"/>
  <c r="Q17" i="1"/>
  <c r="R12" i="1"/>
  <c r="Q12" i="1"/>
  <c r="R11" i="1"/>
  <c r="Q11" i="1"/>
  <c r="R10" i="1"/>
  <c r="R13" i="1"/>
  <c r="Q13" i="1"/>
  <c r="R30" i="1"/>
  <c r="R29" i="1"/>
  <c r="R26" i="1"/>
  <c r="R23" i="1"/>
  <c r="Q23" i="1"/>
  <c r="R22" i="1"/>
  <c r="R19" i="1"/>
  <c r="R18" i="1"/>
  <c r="Q18" i="1"/>
  <c r="R20" i="1"/>
  <c r="Q20" i="1"/>
  <c r="R15" i="1"/>
  <c r="R16" i="1"/>
  <c r="R14" i="1"/>
  <c r="Q16" i="1"/>
  <c r="Q15" i="1"/>
  <c r="R9" i="1"/>
  <c r="R8" i="1"/>
  <c r="Q27" i="1"/>
  <c r="Q19" i="1"/>
  <c r="Q22" i="1"/>
  <c r="Q14" i="1"/>
  <c r="Q9" i="1"/>
  <c r="Q8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0" i="1"/>
  <c r="Q29" i="1"/>
  <c r="Q26" i="1"/>
</calcChain>
</file>

<file path=xl/sharedStrings.xml><?xml version="1.0" encoding="utf-8"?>
<sst xmlns="http://schemas.openxmlformats.org/spreadsheetml/2006/main" count="1087" uniqueCount="365">
  <si>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</si>
  <si>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</si>
  <si>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</si>
  <si>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</si>
  <si>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</si>
  <si>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</si>
  <si>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</si>
  <si>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</si>
  <si>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</si>
  <si>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</si>
  <si>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</si>
  <si>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</si>
  <si>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</si>
  <si>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</si>
  <si>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</si>
  <si>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</si>
  <si>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</si>
  <si>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</si>
  <si>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</si>
  <si>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</si>
  <si>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</si>
  <si>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</si>
  <si>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</si>
  <si>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</si>
  <si>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</si>
  <si>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</si>
  <si>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</si>
  <si>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</si>
  <si>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</si>
  <si>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</si>
  <si>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</si>
  <si>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</si>
  <si>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</si>
  <si>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</si>
  <si>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</si>
  <si>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</si>
  <si>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</si>
  <si>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</si>
  <si>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</si>
  <si>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</si>
  <si>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</si>
  <si>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</si>
  <si>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</si>
  <si>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</si>
  <si>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</si>
  <si>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</si>
  <si>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</si>
  <si>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</si>
  <si>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</si>
  <si>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</si>
  <si>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</si>
  <si>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</si>
  <si>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</si>
  <si>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</si>
  <si>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</si>
  <si>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</si>
  <si>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</si>
  <si>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</si>
  <si>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</si>
  <si>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</si>
  <si>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</si>
  <si>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</si>
  <si>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</si>
  <si>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</si>
  <si>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</si>
  <si>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</si>
  <si>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 xml:space="preserve">Roger </t>
  </si>
  <si>
    <t>Rodriguez</t>
  </si>
  <si>
    <t>Molina</t>
  </si>
  <si>
    <t>Luis Huberto</t>
  </si>
  <si>
    <t>González</t>
  </si>
  <si>
    <t>Pérez</t>
  </si>
  <si>
    <t>Aura Veronica</t>
  </si>
  <si>
    <t>Sánchez</t>
  </si>
  <si>
    <t>Ríos</t>
  </si>
  <si>
    <t>Maria del Carmen</t>
  </si>
  <si>
    <t>Castillo</t>
  </si>
  <si>
    <t>Cortez</t>
  </si>
  <si>
    <t>Rodolfo</t>
  </si>
  <si>
    <t>Cancino</t>
  </si>
  <si>
    <t>López</t>
  </si>
  <si>
    <t>Roberto</t>
  </si>
  <si>
    <t>Trinidad</t>
  </si>
  <si>
    <t>Manzo</t>
  </si>
  <si>
    <t>Tania Cristel</t>
  </si>
  <si>
    <t xml:space="preserve">Ordoñez </t>
  </si>
  <si>
    <t>Ramirez</t>
  </si>
  <si>
    <t>Henry</t>
  </si>
  <si>
    <t>Escobar</t>
  </si>
  <si>
    <t>Fatima Guadalupe</t>
  </si>
  <si>
    <t>Torrez</t>
  </si>
  <si>
    <t xml:space="preserve">Oscar Hugo </t>
  </si>
  <si>
    <t>Nuñez</t>
  </si>
  <si>
    <t>Marcos Hitler</t>
  </si>
  <si>
    <t>Vázquez</t>
  </si>
  <si>
    <t>Jorge Luis</t>
  </si>
  <si>
    <t>Coutiño</t>
  </si>
  <si>
    <t>Vicente</t>
  </si>
  <si>
    <t>Luis Enrique</t>
  </si>
  <si>
    <t>Díaz</t>
  </si>
  <si>
    <t>Zavaleta</t>
  </si>
  <si>
    <t xml:space="preserve">Francisco </t>
  </si>
  <si>
    <t>Ramos</t>
  </si>
  <si>
    <t>Gladys</t>
  </si>
  <si>
    <t>de la Cruz</t>
  </si>
  <si>
    <t>Ocampo</t>
  </si>
  <si>
    <t>Samantha del Carmen</t>
  </si>
  <si>
    <t>Mendez</t>
  </si>
  <si>
    <t>Mendoza</t>
  </si>
  <si>
    <t>Noemi</t>
  </si>
  <si>
    <t>Borrego</t>
  </si>
  <si>
    <t>Arturo</t>
  </si>
  <si>
    <t xml:space="preserve">Ortiz </t>
  </si>
  <si>
    <t>Serra</t>
  </si>
  <si>
    <t>Marbella</t>
  </si>
  <si>
    <t>Bladimir</t>
  </si>
  <si>
    <t>Castañeda</t>
  </si>
  <si>
    <t>Santos Jadiel</t>
  </si>
  <si>
    <t>Castro</t>
  </si>
  <si>
    <t>Villatoro</t>
  </si>
  <si>
    <t>Jose Benito</t>
  </si>
  <si>
    <t>Dominguez</t>
  </si>
  <si>
    <t>Cameras</t>
  </si>
  <si>
    <t xml:space="preserve">Manuel deJesús </t>
  </si>
  <si>
    <t xml:space="preserve">Vázquez </t>
  </si>
  <si>
    <t>Jose Elias</t>
  </si>
  <si>
    <t>Morales</t>
  </si>
  <si>
    <t>Rodríguez</t>
  </si>
  <si>
    <t xml:space="preserve">Araceli </t>
  </si>
  <si>
    <t>Pedroza</t>
  </si>
  <si>
    <t>Serrano</t>
  </si>
  <si>
    <t xml:space="preserve">Cecilia Ivette </t>
  </si>
  <si>
    <t xml:space="preserve">Calderón </t>
  </si>
  <si>
    <t>Gómez</t>
  </si>
  <si>
    <t xml:space="preserve">Cristina </t>
  </si>
  <si>
    <t>Ruíz</t>
  </si>
  <si>
    <t>Pola</t>
  </si>
  <si>
    <t xml:space="preserve">Eli Chentik </t>
  </si>
  <si>
    <t>Liñan</t>
  </si>
  <si>
    <t xml:space="preserve">Gabriela Guadalupe </t>
  </si>
  <si>
    <t>Zepeda</t>
  </si>
  <si>
    <t xml:space="preserve">GuillermoAlberto </t>
  </si>
  <si>
    <t>Zenteno</t>
  </si>
  <si>
    <t>Cruz</t>
  </si>
  <si>
    <t xml:space="preserve">Jesus Guadalupe </t>
  </si>
  <si>
    <t>Valles</t>
  </si>
  <si>
    <t xml:space="preserve">Juan Andres </t>
  </si>
  <si>
    <t xml:space="preserve">Iglesias </t>
  </si>
  <si>
    <t xml:space="preserve"> Castañeda</t>
  </si>
  <si>
    <t xml:space="preserve">Leonardo Antonio </t>
  </si>
  <si>
    <t xml:space="preserve"> Hernández </t>
  </si>
  <si>
    <t xml:space="preserve"> Villarreal</t>
  </si>
  <si>
    <t xml:space="preserve">Manuel deJesus </t>
  </si>
  <si>
    <t xml:space="preserve"> Napabe </t>
  </si>
  <si>
    <t xml:space="preserve"> López</t>
  </si>
  <si>
    <t xml:space="preserve">Mauro Rosel </t>
  </si>
  <si>
    <t xml:space="preserve"> Flores </t>
  </si>
  <si>
    <t xml:space="preserve"> hernández</t>
  </si>
  <si>
    <t>Victor</t>
  </si>
  <si>
    <t>Manuel</t>
  </si>
  <si>
    <t>Jiménez</t>
  </si>
  <si>
    <t>Jashen Alberto</t>
  </si>
  <si>
    <t>Ricaldi</t>
  </si>
  <si>
    <t>Zamudio</t>
  </si>
  <si>
    <t>Radai</t>
  </si>
  <si>
    <t>de los Santos</t>
  </si>
  <si>
    <t>Moises</t>
  </si>
  <si>
    <t>Grajales</t>
  </si>
  <si>
    <t>Monterrosa</t>
  </si>
  <si>
    <t>Luis Antonio</t>
  </si>
  <si>
    <t>Pineda</t>
  </si>
  <si>
    <t>García</t>
  </si>
  <si>
    <t>Pablo Enrique</t>
  </si>
  <si>
    <t>Clemente</t>
  </si>
  <si>
    <t>Alegría</t>
  </si>
  <si>
    <t>Itzel Anahi</t>
  </si>
  <si>
    <t>Jorge Ivan</t>
  </si>
  <si>
    <t>Toledo</t>
  </si>
  <si>
    <t xml:space="preserve">Pedro </t>
  </si>
  <si>
    <t xml:space="preserve">Erick </t>
  </si>
  <si>
    <t>Martinez</t>
  </si>
  <si>
    <t>Ana Gabriela</t>
  </si>
  <si>
    <t>Moshan</t>
  </si>
  <si>
    <t>Luis Alejandro</t>
  </si>
  <si>
    <t>Esquinca</t>
  </si>
  <si>
    <t>Barrios</t>
  </si>
  <si>
    <t>Cesar Germain</t>
  </si>
  <si>
    <t>Royes</t>
  </si>
  <si>
    <t>Benítez</t>
  </si>
  <si>
    <t>Bernardo Gonzalo</t>
  </si>
  <si>
    <t>Gémez</t>
  </si>
  <si>
    <t>Guerra</t>
  </si>
  <si>
    <t>1/1</t>
  </si>
  <si>
    <t>1/2</t>
  </si>
  <si>
    <t>2/2</t>
  </si>
  <si>
    <t>3/3</t>
  </si>
  <si>
    <t>Licenciado</t>
  </si>
  <si>
    <t>Contadora</t>
  </si>
  <si>
    <t>Licenciada</t>
  </si>
  <si>
    <t>Ingeniero</t>
  </si>
  <si>
    <t>Doctor</t>
  </si>
  <si>
    <t>Contador</t>
  </si>
  <si>
    <t>Piloto Aviador Comercial</t>
  </si>
  <si>
    <t>Doctora</t>
  </si>
  <si>
    <t>Maestra</t>
  </si>
  <si>
    <t>Maestro</t>
  </si>
  <si>
    <t>Capitan</t>
  </si>
  <si>
    <t>Lincenciado</t>
  </si>
  <si>
    <t>Ingeniera</t>
  </si>
  <si>
    <t>Capitán</t>
  </si>
  <si>
    <t>Técnico</t>
  </si>
  <si>
    <t>Ninguna</t>
  </si>
  <si>
    <t>Cesar Andrey</t>
  </si>
  <si>
    <t>Torres</t>
  </si>
  <si>
    <t>Ovando</t>
  </si>
  <si>
    <t xml:space="preserve">Mauricio </t>
  </si>
  <si>
    <t>Nafate</t>
  </si>
  <si>
    <t>Lopez</t>
  </si>
  <si>
    <t>Rene</t>
  </si>
  <si>
    <t>Santiago</t>
  </si>
  <si>
    <t>Los contrato se realizan cuatrimestrales de acuerdo a la operatividad de la Escuela Nacional de Protección Civil Campus Chiapas, de acuerdo a los articulos 46, 53, 56 y 74 de la ley federal del trabajo.</t>
  </si>
  <si>
    <t>https://www.sistemas.chiapas.gob.mx/TransparenciaV3/Descargas/DescargarArchivo/?idArchivo=236799&amp;tipoArchivo=1</t>
  </si>
  <si>
    <t>https://www.sistemas.chiapas.gob.mx/TransparenciaV3/Descargas/DescargarArchivo/?idArchivo=236807&amp;tipoArchivo=1</t>
  </si>
  <si>
    <t>https://www.sistemas.chiapas.gob.mx/TransparenciaV3/Descargas/DescargarArchivo/?idArchivo=236836&amp;tipoArchivo=1</t>
  </si>
  <si>
    <t>https://www.sistemas.chiapas.gob.mx/TransparenciaV3/Descargas/DescargarArchivo/?idArchivo=236837&amp;tipoArchivo=1</t>
  </si>
  <si>
    <t>https://www.sistemas.chiapas.gob.mx/TransparenciaV3/Descargas/DescargarArchivo/?idArchivo=236838&amp;tipoArchivo=1</t>
  </si>
  <si>
    <t>https://www.sistemas.chiapas.gob.mx/TransparenciaV3/Descargas/DescargarArchivo/?idArchivo=236839&amp;tipoArchivo=1</t>
  </si>
  <si>
    <t>https://www.sistemas.chiapas.gob.mx/TransparenciaV3/Descargas/DescargarArchivo/?idArchivo=236840&amp;tipoArchivo=1</t>
  </si>
  <si>
    <t>https://www.sistemas.chiapas.gob.mx/TransparenciaV3/Descargas/DescargarArchivo/?idArchivo=236841&amp;tipoArchivo=1</t>
  </si>
  <si>
    <t>https://www.sistemas.chiapas.gob.mx/TransparenciaV3/Descargas/DescargarArchivo/?idArchivo=236842&amp;tipoArchivo=1</t>
  </si>
  <si>
    <t>https://www.sistemas.chiapas.gob.mx/TransparenciaV3/Descargas/DescargarArchivo/?idArchivo=236843&amp;tipoArchivo=1</t>
  </si>
  <si>
    <t>https://www.sistemas.chiapas.gob.mx/TransparenciaV3/Descargas/DescargarArchivo/?idArchivo=236845&amp;tipoArchivo=1</t>
  </si>
  <si>
    <t>https://www.sistemas.chiapas.gob.mx/TransparenciaV3/Descargas/DescargarArchivo/?idArchivo=236846&amp;tipoArchivo=1</t>
  </si>
  <si>
    <t>https://www.sistemas.chiapas.gob.mx/TransparenciaV3/Descargas/DescargarArchivo/?idArchivo=236847&amp;tipoArchivo=1</t>
  </si>
  <si>
    <t>https://www.sistemas.chiapas.gob.mx/TransparenciaV3/Descargas/DescargarArchivo/?idArchivo=236848&amp;tipoArchivo=1</t>
  </si>
  <si>
    <t>https://www.sistemas.chiapas.gob.mx/TransparenciaV3/Descargas/DescargarArchivo/?idArchivo=236849&amp;tipoArchivo=1</t>
  </si>
  <si>
    <t>https://www.sistemas.chiapas.gob.mx/TransparenciaV3/Descargas/DescargarArchivo/?idArchivo=236851&amp;tipoArchivo=1</t>
  </si>
  <si>
    <t>https://www.sistemas.chiapas.gob.mx/TransparenciaV3/Descargas/DescargarArchivo/?idArchivo=236853&amp;tipoArchivo=1</t>
  </si>
  <si>
    <t>https://www.sistemas.chiapas.gob.mx/TransparenciaV3/Descargas/DescargarArchivo/?idArchivo=236854&amp;tipoArchivo=1</t>
  </si>
  <si>
    <t>https://www.sistemas.chiapas.gob.mx/TransparenciaV3/Descargas/DescargarArchivo/?idArchivo=236855&amp;tipoArchivo=1</t>
  </si>
  <si>
    <t>https://www.sistemas.chiapas.gob.mx/TransparenciaV3/Descargas/DescargarArchivo/?idArchivo=236858&amp;tipoArchivo=1</t>
  </si>
  <si>
    <t>https://www.sistemas.chiapas.gob.mx/TransparenciaV3/Descargas/DescargarArchivo/?idArchivo=236859&amp;tipoArchivo=1</t>
  </si>
  <si>
    <t>https://www.sistemas.chiapas.gob.mx/TransparenciaV3/Descargas/DescargarArchivo/?idArchivo=236860&amp;tipoArchivo=1</t>
  </si>
  <si>
    <t>https://www.sistemas.chiapas.gob.mx/TransparenciaV3/Descargas/DescargarArchivo/?idArchivo=236862&amp;tipoArchivo=1</t>
  </si>
  <si>
    <t>https://www.sistemas.chiapas.gob.mx/TransparenciaV3/Descargas/DescargarArchivo/?idArchivo=236863&amp;tipoArchivo=1</t>
  </si>
  <si>
    <t>https://www.sistemas.chiapas.gob.mx/TransparenciaV3/Descargas/DescargarArchivo/?idArchivo=236865&amp;tipoArchivo=1</t>
  </si>
  <si>
    <t>https://www.sistemas.chiapas.gob.mx/TransparenciaV3/Descargas/DescargarArchivo/?idArchivo=236866&amp;tipoArchivo=1</t>
  </si>
  <si>
    <t>https://www.sistemas.chiapas.gob.mx/TransparenciaV3/Descargas/DescargarArchivo/?idArchivo=236867&amp;tipoArchivo=1</t>
  </si>
  <si>
    <t>https://www.sistemas.chiapas.gob.mx/TransparenciaV3/Descargas/DescargarArchivo/?idArchivo=236868&amp;tipoArchivo=1</t>
  </si>
  <si>
    <t>https://www.sistemas.chiapas.gob.mx/TransparenciaV3/Descargas/DescargarArchivo/?idArchivo=236869&amp;tipoArchivo=1</t>
  </si>
  <si>
    <t>https://www.sistemas.chiapas.gob.mx/TransparenciaV3/Descargas/DescargarArchivo/?idArchivo=236870&amp;tipoArchivo=1</t>
  </si>
  <si>
    <t>https://www.sistemas.chiapas.gob.mx/TransparenciaV3/Descargas/DescargarArchivo/?idArchivo=236872&amp;tipoArchivo=1</t>
  </si>
  <si>
    <t>https://www.sistemas.chiapas.gob.mx/TransparenciaV3/Descargas/DescargarArchivo/?idArchivo=236873&amp;tipoArchivo=1</t>
  </si>
  <si>
    <t>https://www.sistemas.chiapas.gob.mx/TransparenciaV3/Descargas/DescargarArchivo/?idArchivo=236874&amp;tipoArchivo=1</t>
  </si>
  <si>
    <t>https://www.sistemas.chiapas.gob.mx/TransparenciaV3/Descargas/DescargarArchivo/?idArchivo=236877&amp;tipoArchivo=1</t>
  </si>
  <si>
    <t>https://www.sistemas.chiapas.gob.mx/TransparenciaV3/Descargas/DescargarArchivo/?idArchivo=236883&amp;tipoArchivo=1</t>
  </si>
  <si>
    <t>https://www.sistemas.chiapas.gob.mx/TransparenciaV3/Descargas/DescargarArchivo/?idArchivo=236884&amp;tipoArchivo=1</t>
  </si>
  <si>
    <t>https://www.sistemas.chiapas.gob.mx/TransparenciaV3/Descargas/DescargarArchivo/?idArchivo=236885&amp;tipoArchivo=1</t>
  </si>
  <si>
    <t>https://www.sistemas.chiapas.gob.mx/TransparenciaV3/Descargas/DescargarArchivo/?idArchivo=236886&amp;tipoArchivo=1</t>
  </si>
  <si>
    <t>https://www.sistemas.chiapas.gob.mx/TransparenciaV3/Descargas/DescargarArchivo/?idArchivo=236887&amp;tipoArchivo=1</t>
  </si>
  <si>
    <t>https://www.sistemas.chiapas.gob.mx/TransparenciaV3/Descargas/DescargarArchivo/?idArchivo=236888&amp;tipoArchivo=1</t>
  </si>
  <si>
    <t>https://www.sistemas.chiapas.gob.mx/TransparenciaV3/Descargas/DescargarArchivo/?idArchivo=236890&amp;tipoArchivo=1</t>
  </si>
  <si>
    <t>https://www.sistemas.chiapas.gob.mx/TransparenciaV3/Descargas/DescargarArchivo/?idArchivo=236896&amp;tipoArchivo=1</t>
  </si>
  <si>
    <t>https://www.sistemas.chiapas.gob.mx/TransparenciaV3/Descargas/DescargarArchivo/?idArchivo=236897&amp;tipoArchivo=1</t>
  </si>
  <si>
    <t>https://www.sistemas.chiapas.gob.mx/TransparenciaV3/Descargas/DescargarArchivo/?idArchivo=236898&amp;tipoArchivo=1</t>
  </si>
  <si>
    <t>https://www.sistemas.chiapas.gob.mx/TransparenciaV3/Descargas/DescargarArchivo/?idArchivo=236899&amp;tipoArchivo=1</t>
  </si>
  <si>
    <t>https://www.sistemas.chiapas.gob.mx/TransparenciaV3/Descargas/DescargarArchivo/?idArchivo=236900&amp;tipoArchivo=1</t>
  </si>
  <si>
    <t>https://www.sistemas.chiapas.gob.mx/TransparenciaV3/Descargas/DescargarArchivo/?idArchivo=236901&amp;tipoArchivo=1</t>
  </si>
  <si>
    <t>https://www.sistemas.chiapas.gob.mx/TransparenciaV3/Descargas/DescargarArchivo/?idArchivo=236902&amp;tipoArchivo=1</t>
  </si>
  <si>
    <t>https://www.sistemas.chiapas.gob.mx/TransparenciaV3/Descargas/DescargarArchivo/?idArchivo=236903&amp;tipoArchivo=1</t>
  </si>
  <si>
    <t>https://www.sistemas.chiapas.gob.mx/TransparenciaV3/Descargas/DescargarArchivo/?idArchivo=236905&amp;tipoArchivo=1</t>
  </si>
  <si>
    <t>https://www.sistemas.chiapas.gob.mx/TransparenciaV3/Descargas/DescargarArchivo/?idArchivo=236906&amp;tipoArchivo=1</t>
  </si>
  <si>
    <t>https://www.sistemas.chiapas.gob.mx/TransparenciaV3/Descargas/DescargarArchivo/?idArchivo=236907&amp;tipoArchivo=1</t>
  </si>
  <si>
    <t>https://www.sistemas.chiapas.gob.mx/TransparenciaV3/Descargas/DescargarArchivo/?idArchivo=236908&amp;tipoArchivo=1</t>
  </si>
  <si>
    <t>https://www.sistemas.chiapas.gob.mx/TransparenciaV3/Descargas/DescargarArchivo/?idArchivo=236909&amp;tipoArchivo=1</t>
  </si>
  <si>
    <t>https://www.sistemas.chiapas.gob.mx/TransparenciaV3/Descargas/DescargarArchivo/?idArchivo=236910&amp;tipoArchivo=1</t>
  </si>
  <si>
    <t>https://www.sistemas.chiapas.gob.mx/TransparenciaV3/Descargas/DescargarArchivo/?idArchivo=236911&amp;tipoArchivo=1</t>
  </si>
  <si>
    <t>https://www.sistemas.chiapas.gob.mx/TransparenciaV3/Descargas/DescargarArchivo/?idArchivo=236912&amp;tipoArchivo=1</t>
  </si>
  <si>
    <t xml:space="preserve">Martha Alejandra </t>
  </si>
  <si>
    <t xml:space="preserve">Fonseca </t>
  </si>
  <si>
    <t>Solis</t>
  </si>
  <si>
    <t>No Aplica</t>
  </si>
  <si>
    <t>Isaias Edwin</t>
  </si>
  <si>
    <t xml:space="preserve">Roman De Jesus </t>
  </si>
  <si>
    <t xml:space="preserve">Velazquez </t>
  </si>
  <si>
    <t xml:space="preserve">Veronica Natividad </t>
  </si>
  <si>
    <t xml:space="preserve">Ramos </t>
  </si>
  <si>
    <t>Castellanos</t>
  </si>
  <si>
    <t xml:space="preserve">Didier Moxiel </t>
  </si>
  <si>
    <t>Diaz</t>
  </si>
  <si>
    <t xml:space="preserve"> Lopez</t>
  </si>
  <si>
    <t xml:space="preserve">Cesar Andrey </t>
  </si>
  <si>
    <t xml:space="preserve">Torrez </t>
  </si>
  <si>
    <t xml:space="preserve">Selene Berenice </t>
  </si>
  <si>
    <t xml:space="preserve">Grajales </t>
  </si>
  <si>
    <t>Hernandez</t>
  </si>
  <si>
    <t xml:space="preserve">Citlaly Guadalupe </t>
  </si>
  <si>
    <t xml:space="preserve">Morales </t>
  </si>
  <si>
    <t>Rubio</t>
  </si>
  <si>
    <t xml:space="preserve">Emmanuel Belisario De Jesus </t>
  </si>
  <si>
    <t xml:space="preserve">Palacios </t>
  </si>
  <si>
    <t>Dahmlow</t>
  </si>
  <si>
    <t xml:space="preserve">Alberto </t>
  </si>
  <si>
    <t xml:space="preserve">Gonzalez </t>
  </si>
  <si>
    <t>Marco Antonio</t>
  </si>
  <si>
    <t>Contreras</t>
  </si>
  <si>
    <t>Jesus Eduardo</t>
  </si>
  <si>
    <t>Ventura</t>
  </si>
  <si>
    <t xml:space="preserve">Karla Yunuem </t>
  </si>
  <si>
    <t>Sara</t>
  </si>
  <si>
    <t>Sebastiana</t>
  </si>
  <si>
    <t>Domingo</t>
  </si>
  <si>
    <t>Guerrero</t>
  </si>
  <si>
    <t>Garcia</t>
  </si>
  <si>
    <t>Edgar</t>
  </si>
  <si>
    <t>Morga</t>
  </si>
  <si>
    <t>Alejandro</t>
  </si>
  <si>
    <t>Nolasco</t>
  </si>
  <si>
    <t xml:space="preserve">Balderas </t>
  </si>
  <si>
    <t>Miguel</t>
  </si>
  <si>
    <t>Avendaño</t>
  </si>
  <si>
    <t>Christian De Jesus</t>
  </si>
  <si>
    <t>Rios</t>
  </si>
  <si>
    <t>Cabrera</t>
  </si>
  <si>
    <t>Rigoberto</t>
  </si>
  <si>
    <t>Eduardo</t>
  </si>
  <si>
    <t>Jaimes</t>
  </si>
  <si>
    <t>Ricardo Esteban</t>
  </si>
  <si>
    <t>Teliz</t>
  </si>
  <si>
    <t>Sanchez</t>
  </si>
  <si>
    <t>Jimenez</t>
  </si>
  <si>
    <t>Jose Alfredo</t>
  </si>
  <si>
    <t>Citalan</t>
  </si>
  <si>
    <t>Carlos Arturo</t>
  </si>
  <si>
    <t xml:space="preserve">Aguilar </t>
  </si>
  <si>
    <t>Moreno</t>
  </si>
  <si>
    <t>Hector</t>
  </si>
  <si>
    <t>a) ACTUALIZACION DE INFORMACION DEL SEGUIMIENTO DE ACTIVIDADES DIARIAS DE LAS INSPECCIONES A ESTABLECIMIENTOS DE RIESGO ALTO Y MUY ALTO. b) FUNCIONES ADMINISTRATIVAS</t>
  </si>
  <si>
    <t>Escuela Nacional de Protección Civil, Campus Chiapas y Área de Recursos Humanos.</t>
  </si>
  <si>
    <t>Área de Recursos Financieros y Contabilidad y Área de Recursos Humanos</t>
  </si>
  <si>
    <t>https://www.sistemas.chiapas.gob.mx/TransparenciaV3/Descargas/DescargarArchivo/?idArchivo=237106&amp;tipoArchivo=1</t>
  </si>
  <si>
    <t>https://www.sistemas.chiapas.gob.mx/TransparenciaV3/Descargas/DescargarArchivo/?idArchivo=237107&amp;tipoArchivo=1</t>
  </si>
  <si>
    <t>https://www.sistemas.chiapas.gob.mx/TransparenciaV3/Descargas/DescargarArchivo/?idArchivo=237108&amp;tipoArchivo=1</t>
  </si>
  <si>
    <t>https://www.sistemas.chiapas.gob.mx/TransparenciaV3/Descargas/DescargarArchivo/?idArchivo=237109&amp;tipoArchivo=1</t>
  </si>
  <si>
    <t>https://www.sistemas.chiapas.gob.mx/TransparenciaV3/Descargas/DescargarArchivo/?idArchivo=237111&amp;tipoArchivo=1</t>
  </si>
  <si>
    <t>https://www.sistemas.chiapas.gob.mx/TransparenciaV3/Descargas/DescargarArchivo/?idArchivo=237112&amp;tipoArchivo=1</t>
  </si>
  <si>
    <t>https://www.sistemas.chiapas.gob.mx/TransparenciaV3/Descargas/DescargarArchivo/?idArchivo=237113&amp;tipoArchivo=1</t>
  </si>
  <si>
    <t>https://www.sistemas.chiapas.gob.mx/TransparenciaV3/Descargas/DescargarArchivo/?idArchivo=237114&amp;tipoArchivo=1</t>
  </si>
  <si>
    <t>https://www.sistemas.chiapas.gob.mx/TransparenciaV3/Descargas/DescargarArchivo/?idArchivo=237145&amp;tipoArchivo=1</t>
  </si>
  <si>
    <t>https://www.sistemas.chiapas.gob.mx/TransparenciaV3/Descargas/DescargarArchivo/?idArchivo=237146&amp;tipoArchivo=1</t>
  </si>
  <si>
    <t>https://www.sistemas.chiapas.gob.mx/TransparenciaV3/Descargas/DescargarArchivo/?idArchivo=237147&amp;tipoArchivo=1</t>
  </si>
  <si>
    <t>https://www.sistemas.chiapas.gob.mx/TransparenciaV3/Descargas/DescargarArchivo/?idArchivo=237148&amp;tipoArchivo=1</t>
  </si>
  <si>
    <t>https://www.sistemas.chiapas.gob.mx/TransparenciaV3/Descargas/DescargarArchivo/?idArchivo=237167&amp;tipoArchivo=1</t>
  </si>
  <si>
    <t>https://www.sistemas.chiapas.gob.mx/TransparenciaV3/Descargas/DescargarArchivo/?idArchivo=237168&amp;tipoArchivo=1</t>
  </si>
  <si>
    <t>https://www.sistemas.chiapas.gob.mx/TransparenciaV3/Descargas/DescargarArchivo/?idArchivo=237169&amp;tipoArchivo=1</t>
  </si>
  <si>
    <t>https://www.sistemas.chiapas.gob.mx/TransparenciaV3/Descargas/DescargarArchivo/?idArchivo=237181&amp;tipoArchivo=1</t>
  </si>
  <si>
    <t>https://www.sistemas.chiapas.gob.mx/TransparenciaV3/Descargas/DescargarArchivo/?idArchivo=237183&amp;tipoArchivo=1</t>
  </si>
  <si>
    <t>https://www.sistemas.chiapas.gob.mx/TransparenciaV3/Descargas/DescargarArchivo/?idArchivo=237191&amp;tipoArchivo=1</t>
  </si>
  <si>
    <t>https://www.sistemas.chiapas.gob.mx/TransparenciaV3/Descargas/DescargarArchivo/?idArchivo=237192&amp;tipoArchivo=1</t>
  </si>
  <si>
    <t>https://www.sistemas.chiapas.gob.mx/TransparenciaV3/Descargas/DescargarArchivo/?idArchivo=237194&amp;tipoArchivo=1</t>
  </si>
  <si>
    <t>https://www.sistemas.chiapas.gob.mx/TransparenciaV3/Descargas/DescargarArchivo/?idArchivo=237197&amp;tipoArchivo=1</t>
  </si>
  <si>
    <t>https://www.sistemas.chiapas.gob.mx/TransparenciaV3/Descargas/DescargarArchivo/?idArchivo=237198&amp;tipoArchivo=1</t>
  </si>
  <si>
    <t>https://www.sistemas.chiapas.gob.mx/TransparenciaV3/Descargas/DescargarArchivo/?idArchivo=216420&amp;tipoArchivo=1</t>
  </si>
  <si>
    <t>https://www.sistemas.chiapas.gob.mx/TransparenciaV3/Descargas/DescargarArchivo/?idArchivo=237270&amp;tipoArchivo=1</t>
  </si>
  <si>
    <t>https://www.sistemas.chiapas.gob.mx/TransparenciaV3/Descargas/DescargarArchivo/?idArchivo=237271&amp;tipoArchivo=1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</si>
</sst>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0" fillId="4" borderId="0" xfId="0" applyFill="1"/>
    <xf numFmtId="0" fontId="4" fillId="3" borderId="2" xfId="0" applyFont="1" applyFill="1" applyBorder="1" applyAlignment="1">
      <alignment horizontal="center" wrapText="1"/>
    </xf>
    <xf numFmtId="0" fontId="0" fillId="4" borderId="0" xfId="0" applyFill="1" applyBorder="1"/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7" fillId="0" borderId="0" xfId="2" applyBorder="1"/>
    <xf numFmtId="0" fontId="0" fillId="0" borderId="0" xfId="0" applyBorder="1" applyAlignment="1">
      <alignment horizontal="justify"/>
    </xf>
    <xf numFmtId="14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0" fontId="2" fillId="4" borderId="0" xfId="0" applyFont="1" applyFill="1" applyBorder="1"/>
    <xf numFmtId="0" fontId="0" fillId="4" borderId="0" xfId="0" applyFill="1" applyBorder="1" applyAlignment="1">
      <alignment horizontal="justify"/>
    </xf>
    <xf numFmtId="0" fontId="6" fillId="4" borderId="0" xfId="0" applyFont="1" applyFill="1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justify"/>
    </xf>
    <xf numFmtId="0" fontId="0" fillId="0" borderId="0" xfId="0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2" fontId="0" fillId="4" borderId="0" xfId="0" applyNumberFormat="1" applyFill="1" applyBorder="1"/>
    <xf numFmtId="2" fontId="0" fillId="4" borderId="0" xfId="1" applyNumberFormat="1" applyFont="1" applyFill="1" applyBorder="1"/>
    <xf numFmtId="2" fontId="0" fillId="0" borderId="0" xfId="0" applyNumberFormat="1" applyBorder="1" applyAlignment="1">
      <alignment horizontal="center" vertical="center"/>
    </xf>
    <xf numFmtId="2" fontId="1" fillId="4" borderId="0" xfId="0" applyNumberFormat="1" applyFont="1" applyFill="1" applyBorder="1"/>
    <xf numFmtId="2" fontId="0" fillId="0" borderId="0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7" fillId="0" borderId="0" xfId="2"/>
    <xf numFmtId="0" fontId="0" fillId="0" borderId="0" xfId="0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6866&amp;tipoArchivo=1" TargetMode="External"/><Relationship Id="rId21" Type="http://schemas.openxmlformats.org/officeDocument/2006/relationships/hyperlink" Target="https://www.sistemas.chiapas.gob.mx/TransparenciaV3/Descargas/DescargarArchivo/?idArchivo=236859&amp;tipoArchivo=1" TargetMode="External"/><Relationship Id="rId42" Type="http://schemas.openxmlformats.org/officeDocument/2006/relationships/hyperlink" Target="https://www.sistemas.chiapas.gob.mx/TransparenciaV3/Descargas/DescargarArchivo/?idArchivo=236890&amp;tipoArchivo=1" TargetMode="External"/><Relationship Id="rId47" Type="http://schemas.openxmlformats.org/officeDocument/2006/relationships/hyperlink" Target="https://www.sistemas.chiapas.gob.mx/TransparenciaV3/Descargas/DescargarArchivo/?idArchivo=236899&amp;tipoArchivo=1" TargetMode="External"/><Relationship Id="rId63" Type="http://schemas.openxmlformats.org/officeDocument/2006/relationships/hyperlink" Target="https://www.sistemas.chiapas.gob.mx/TransparenciaV3/Descargas/DescargarArchivo/?idArchivo=237109&amp;tipoArchivo=1" TargetMode="External"/><Relationship Id="rId68" Type="http://schemas.openxmlformats.org/officeDocument/2006/relationships/hyperlink" Target="https://www.sistemas.chiapas.gob.mx/TransparenciaV3/Descargas/DescargarArchivo/?idArchivo=237145&amp;tipoArchivo=1" TargetMode="External"/><Relationship Id="rId84" Type="http://schemas.openxmlformats.org/officeDocument/2006/relationships/hyperlink" Target="https://www.sistemas.chiapas.gob.mx/TransparenciaV3/Descargas/DescargarArchivo/?idArchivo=237270&amp;tipoArchivo=1" TargetMode="External"/><Relationship Id="rId16" Type="http://schemas.openxmlformats.org/officeDocument/2006/relationships/hyperlink" Target="https://www.sistemas.chiapas.gob.mx/TransparenciaV3/Descargas/DescargarArchivo/?idArchivo=236851&amp;tipoArchivo=1" TargetMode="External"/><Relationship Id="rId11" Type="http://schemas.openxmlformats.org/officeDocument/2006/relationships/hyperlink" Target="https://www.sistemas.chiapas.gob.mx/TransparenciaV3/Descargas/DescargarArchivo/?idArchivo=236845&amp;tipoArchivo=1" TargetMode="External"/><Relationship Id="rId32" Type="http://schemas.openxmlformats.org/officeDocument/2006/relationships/hyperlink" Target="https://www.sistemas.chiapas.gob.mx/TransparenciaV3/Descargas/DescargarArchivo/?idArchivo=236873&amp;tipoArchivo=1" TargetMode="External"/><Relationship Id="rId37" Type="http://schemas.openxmlformats.org/officeDocument/2006/relationships/hyperlink" Target="https://www.sistemas.chiapas.gob.mx/TransparenciaV3/Descargas/DescargarArchivo/?idArchivo=236885&amp;tipoArchivo=1" TargetMode="External"/><Relationship Id="rId53" Type="http://schemas.openxmlformats.org/officeDocument/2006/relationships/hyperlink" Target="https://www.sistemas.chiapas.gob.mx/TransparenciaV3/Descargas/DescargarArchivo/?idArchivo=236906&amp;tipoArchivo=1" TargetMode="External"/><Relationship Id="rId58" Type="http://schemas.openxmlformats.org/officeDocument/2006/relationships/hyperlink" Target="https://www.sistemas.chiapas.gob.mx/TransparenciaV3/Descargas/DescargarArchivo/?idArchivo=236911&amp;tipoArchivo=1" TargetMode="External"/><Relationship Id="rId74" Type="http://schemas.openxmlformats.org/officeDocument/2006/relationships/hyperlink" Target="https://www.sistemas.chiapas.gob.mx/TransparenciaV3/Descargas/DescargarArchivo/?idArchivo=237169&amp;tipoArchivo=1" TargetMode="External"/><Relationship Id="rId79" Type="http://schemas.openxmlformats.org/officeDocument/2006/relationships/hyperlink" Target="https://www.sistemas.chiapas.gob.mx/TransparenciaV3/Descargas/DescargarArchivo/?idArchivo=237194&amp;tipoArchivo=1" TargetMode="External"/><Relationship Id="rId5" Type="http://schemas.openxmlformats.org/officeDocument/2006/relationships/hyperlink" Target="https://www.sistemas.chiapas.gob.mx/TransparenciaV3/Descargas/DescargarArchivo/?idArchivo=236838&amp;tipoArchivo=1" TargetMode="External"/><Relationship Id="rId19" Type="http://schemas.openxmlformats.org/officeDocument/2006/relationships/hyperlink" Target="https://www.sistemas.chiapas.gob.mx/TransparenciaV3/Descargas/DescargarArchivo/?idArchivo=236855&amp;tipoArchivo=1" TargetMode="External"/><Relationship Id="rId14" Type="http://schemas.openxmlformats.org/officeDocument/2006/relationships/hyperlink" Target="https://www.sistemas.chiapas.gob.mx/TransparenciaV3/Descargas/DescargarArchivo/?idArchivo=236848&amp;tipoArchivo=1" TargetMode="External"/><Relationship Id="rId22" Type="http://schemas.openxmlformats.org/officeDocument/2006/relationships/hyperlink" Target="https://www.sistemas.chiapas.gob.mx/TransparenciaV3/Descargas/DescargarArchivo/?idArchivo=236860&amp;tipoArchivo=1" TargetMode="External"/><Relationship Id="rId27" Type="http://schemas.openxmlformats.org/officeDocument/2006/relationships/hyperlink" Target="https://www.sistemas.chiapas.gob.mx/TransparenciaV3/Descargas/DescargarArchivo/?idArchivo=236867&amp;tipoArchivo=1" TargetMode="External"/><Relationship Id="rId30" Type="http://schemas.openxmlformats.org/officeDocument/2006/relationships/hyperlink" Target="https://www.sistemas.chiapas.gob.mx/TransparenciaV3/Descargas/DescargarArchivo/?idArchivo=236870&amp;tipoArchivo=1" TargetMode="External"/><Relationship Id="rId35" Type="http://schemas.openxmlformats.org/officeDocument/2006/relationships/hyperlink" Target="https://www.sistemas.chiapas.gob.mx/TransparenciaV3/Descargas/DescargarArchivo/?idArchivo=236883&amp;tipoArchivo=1" TargetMode="External"/><Relationship Id="rId43" Type="http://schemas.openxmlformats.org/officeDocument/2006/relationships/hyperlink" Target="https://www.sistemas.chiapas.gob.mx/TransparenciaV3/Descargas/DescargarArchivo/?idArchivo=236890&amp;tipoArchivo=1" TargetMode="External"/><Relationship Id="rId48" Type="http://schemas.openxmlformats.org/officeDocument/2006/relationships/hyperlink" Target="https://www.sistemas.chiapas.gob.mx/TransparenciaV3/Descargas/DescargarArchivo/?idArchivo=236900&amp;tipoArchivo=1" TargetMode="External"/><Relationship Id="rId56" Type="http://schemas.openxmlformats.org/officeDocument/2006/relationships/hyperlink" Target="https://www.sistemas.chiapas.gob.mx/TransparenciaV3/Descargas/DescargarArchivo/?idArchivo=236909&amp;tipoArchivo=1" TargetMode="External"/><Relationship Id="rId64" Type="http://schemas.openxmlformats.org/officeDocument/2006/relationships/hyperlink" Target="https://www.sistemas.chiapas.gob.mx/TransparenciaV3/Descargas/DescargarArchivo/?idArchivo=237111&amp;tipoArchivo=1" TargetMode="External"/><Relationship Id="rId69" Type="http://schemas.openxmlformats.org/officeDocument/2006/relationships/hyperlink" Target="https://www.sistemas.chiapas.gob.mx/TransparenciaV3/Descargas/DescargarArchivo/?idArchivo=237146&amp;tipoArchivo=1" TargetMode="External"/><Relationship Id="rId77" Type="http://schemas.openxmlformats.org/officeDocument/2006/relationships/hyperlink" Target="https://www.sistemas.chiapas.gob.mx/TransparenciaV3/Descargas/DescargarArchivo/?idArchivo=237191&amp;tipoArchivo=1" TargetMode="External"/><Relationship Id="rId8" Type="http://schemas.openxmlformats.org/officeDocument/2006/relationships/hyperlink" Target="https://www.sistemas.chiapas.gob.mx/TransparenciaV3/Descargas/DescargarArchivo/?idArchivo=236841&amp;tipoArchivo=1" TargetMode="External"/><Relationship Id="rId51" Type="http://schemas.openxmlformats.org/officeDocument/2006/relationships/hyperlink" Target="https://www.sistemas.chiapas.gob.mx/TransparenciaV3/Descargas/DescargarArchivo/?idArchivo=236903&amp;tipoArchivo=1" TargetMode="External"/><Relationship Id="rId72" Type="http://schemas.openxmlformats.org/officeDocument/2006/relationships/hyperlink" Target="https://www.sistemas.chiapas.gob.mx/TransparenciaV3/Descargas/DescargarArchivo/?idArchivo=237167&amp;tipoArchivo=1" TargetMode="External"/><Relationship Id="rId80" Type="http://schemas.openxmlformats.org/officeDocument/2006/relationships/hyperlink" Target="https://www.sistemas.chiapas.gob.mx/TransparenciaV3/Descargas/DescargarArchivo/?idArchivo=237197&amp;tipoArchivo=1" TargetMode="External"/><Relationship Id="rId85" Type="http://schemas.openxmlformats.org/officeDocument/2006/relationships/hyperlink" Target="https://www.sistemas.chiapas.gob.mx/TransparenciaV3/Descargas/DescargarArchivo/?idArchivo=237271&amp;tipoArchivo=1" TargetMode="External"/><Relationship Id="rId3" Type="http://schemas.openxmlformats.org/officeDocument/2006/relationships/hyperlink" Target="https://www.sistemas.chiapas.gob.mx/TransparenciaV3/Descargas/DescargarArchivo/?idArchivo=236836&amp;tipoArchivo=1" TargetMode="External"/><Relationship Id="rId12" Type="http://schemas.openxmlformats.org/officeDocument/2006/relationships/hyperlink" Target="https://www.sistemas.chiapas.gob.mx/TransparenciaV3/Descargas/DescargarArchivo/?idArchivo=236846&amp;tipoArchivo=1" TargetMode="External"/><Relationship Id="rId17" Type="http://schemas.openxmlformats.org/officeDocument/2006/relationships/hyperlink" Target="https://www.sistemas.chiapas.gob.mx/TransparenciaV3/Descargas/DescargarArchivo/?idArchivo=236853&amp;tipoArchivo=1" TargetMode="External"/><Relationship Id="rId25" Type="http://schemas.openxmlformats.org/officeDocument/2006/relationships/hyperlink" Target="https://www.sistemas.chiapas.gob.mx/TransparenciaV3/Descargas/DescargarArchivo/?idArchivo=236865&amp;tipoArchivo=1" TargetMode="External"/><Relationship Id="rId33" Type="http://schemas.openxmlformats.org/officeDocument/2006/relationships/hyperlink" Target="https://www.sistemas.chiapas.gob.mx/TransparenciaV3/Descargas/DescargarArchivo/?idArchivo=236874&amp;tipoArchivo=1" TargetMode="External"/><Relationship Id="rId38" Type="http://schemas.openxmlformats.org/officeDocument/2006/relationships/hyperlink" Target="https://www.sistemas.chiapas.gob.mx/TransparenciaV3/Descargas/DescargarArchivo/?idArchivo=236886&amp;tipoArchivo=1" TargetMode="External"/><Relationship Id="rId46" Type="http://schemas.openxmlformats.org/officeDocument/2006/relationships/hyperlink" Target="https://www.sistemas.chiapas.gob.mx/TransparenciaV3/Descargas/DescargarArchivo/?idArchivo=236898&amp;tipoArchivo=1" TargetMode="External"/><Relationship Id="rId59" Type="http://schemas.openxmlformats.org/officeDocument/2006/relationships/hyperlink" Target="https://www.sistemas.chiapas.gob.mx/TransparenciaV3/Descargas/DescargarArchivo/?idArchivo=236912&amp;tipoArchivo=1" TargetMode="External"/><Relationship Id="rId67" Type="http://schemas.openxmlformats.org/officeDocument/2006/relationships/hyperlink" Target="https://www.sistemas.chiapas.gob.mx/TransparenciaV3/Descargas/DescargarArchivo/?idArchivo=237114&amp;tipoArchivo=1" TargetMode="External"/><Relationship Id="rId20" Type="http://schemas.openxmlformats.org/officeDocument/2006/relationships/hyperlink" Target="https://www.sistemas.chiapas.gob.mx/TransparenciaV3/Descargas/DescargarArchivo/?idArchivo=236858&amp;tipoArchivo=1" TargetMode="External"/><Relationship Id="rId41" Type="http://schemas.openxmlformats.org/officeDocument/2006/relationships/hyperlink" Target="https://www.sistemas.chiapas.gob.mx/TransparenciaV3/Descargas/DescargarArchivo/?idArchivo=236887&amp;tipoArchivo=1" TargetMode="External"/><Relationship Id="rId54" Type="http://schemas.openxmlformats.org/officeDocument/2006/relationships/hyperlink" Target="https://www.sistemas.chiapas.gob.mx/TransparenciaV3/Descargas/DescargarArchivo/?idArchivo=236907&amp;tipoArchivo=1" TargetMode="External"/><Relationship Id="rId62" Type="http://schemas.openxmlformats.org/officeDocument/2006/relationships/hyperlink" Target="https://www.sistemas.chiapas.gob.mx/TransparenciaV3/Descargas/DescargarArchivo/?idArchivo=237108&amp;tipoArchivo=1" TargetMode="External"/><Relationship Id="rId70" Type="http://schemas.openxmlformats.org/officeDocument/2006/relationships/hyperlink" Target="https://www.sistemas.chiapas.gob.mx/TransparenciaV3/Descargas/DescargarArchivo/?idArchivo=237147&amp;tipoArchivo=1" TargetMode="External"/><Relationship Id="rId75" Type="http://schemas.openxmlformats.org/officeDocument/2006/relationships/hyperlink" Target="https://www.sistemas.chiapas.gob.mx/TransparenciaV3/Descargas/DescargarArchivo/?idArchivo=237181&amp;tipoArchivo=1" TargetMode="External"/><Relationship Id="rId83" Type="http://schemas.openxmlformats.org/officeDocument/2006/relationships/hyperlink" Target="https://www.sistemas.chiapas.gob.mx/TransparenciaV3/Descargas/DescargarArchivo/?idArchivo=216420&amp;tipoArchivo=1" TargetMode="External"/><Relationship Id="rId1" Type="http://schemas.openxmlformats.org/officeDocument/2006/relationships/hyperlink" Target="https://www.sistemas.chiapas.gob.mx/TransparenciaV3/Descargas/DescargarArchivo/?idArchivo=236807&amp;tipoArchivo=1" TargetMode="External"/><Relationship Id="rId6" Type="http://schemas.openxmlformats.org/officeDocument/2006/relationships/hyperlink" Target="https://www.sistemas.chiapas.gob.mx/TransparenciaV3/Descargas/DescargarArchivo/?idArchivo=236839&amp;tipoArchivo=1" TargetMode="External"/><Relationship Id="rId15" Type="http://schemas.openxmlformats.org/officeDocument/2006/relationships/hyperlink" Target="https://www.sistemas.chiapas.gob.mx/TransparenciaV3/Descargas/DescargarArchivo/?idArchivo=236849&amp;tipoArchivo=1" TargetMode="External"/><Relationship Id="rId23" Type="http://schemas.openxmlformats.org/officeDocument/2006/relationships/hyperlink" Target="https://www.sistemas.chiapas.gob.mx/TransparenciaV3/Descargas/DescargarArchivo/?idArchivo=236862&amp;tipoArchivo=1" TargetMode="External"/><Relationship Id="rId28" Type="http://schemas.openxmlformats.org/officeDocument/2006/relationships/hyperlink" Target="https://www.sistemas.chiapas.gob.mx/TransparenciaV3/Descargas/DescargarArchivo/?idArchivo=236868&amp;tipoArchivo=1" TargetMode="External"/><Relationship Id="rId36" Type="http://schemas.openxmlformats.org/officeDocument/2006/relationships/hyperlink" Target="https://www.sistemas.chiapas.gob.mx/TransparenciaV3/Descargas/DescargarArchivo/?idArchivo=236884&amp;tipoArchivo=1" TargetMode="External"/><Relationship Id="rId49" Type="http://schemas.openxmlformats.org/officeDocument/2006/relationships/hyperlink" Target="https://www.sistemas.chiapas.gob.mx/TransparenciaV3/Descargas/DescargarArchivo/?idArchivo=236901&amp;tipoArchivo=1" TargetMode="External"/><Relationship Id="rId57" Type="http://schemas.openxmlformats.org/officeDocument/2006/relationships/hyperlink" Target="https://www.sistemas.chiapas.gob.mx/TransparenciaV3/Descargas/DescargarArchivo/?idArchivo=236910&amp;tipoArchivo=1" TargetMode="External"/><Relationship Id="rId10" Type="http://schemas.openxmlformats.org/officeDocument/2006/relationships/hyperlink" Target="https://www.sistemas.chiapas.gob.mx/TransparenciaV3/Descargas/DescargarArchivo/?idArchivo=236843&amp;tipoArchivo=1" TargetMode="External"/><Relationship Id="rId31" Type="http://schemas.openxmlformats.org/officeDocument/2006/relationships/hyperlink" Target="https://www.sistemas.chiapas.gob.mx/TransparenciaV3/Descargas/DescargarArchivo/?idArchivo=236872&amp;tipoArchivo=1" TargetMode="External"/><Relationship Id="rId44" Type="http://schemas.openxmlformats.org/officeDocument/2006/relationships/hyperlink" Target="https://www.sistemas.chiapas.gob.mx/TransparenciaV3/Descargas/DescargarArchivo/?idArchivo=236896&amp;tipoArchivo=1" TargetMode="External"/><Relationship Id="rId52" Type="http://schemas.openxmlformats.org/officeDocument/2006/relationships/hyperlink" Target="https://www.sistemas.chiapas.gob.mx/TransparenciaV3/Descargas/DescargarArchivo/?idArchivo=236905&amp;tipoArchivo=1" TargetMode="External"/><Relationship Id="rId60" Type="http://schemas.openxmlformats.org/officeDocument/2006/relationships/hyperlink" Target="https://www.sistemas.chiapas.gob.mx/TransparenciaV3/Descargas/DescargarArchivo/?idArchivo=237106&amp;tipoArchivo=1" TargetMode="External"/><Relationship Id="rId65" Type="http://schemas.openxmlformats.org/officeDocument/2006/relationships/hyperlink" Target="https://www.sistemas.chiapas.gob.mx/TransparenciaV3/Descargas/DescargarArchivo/?idArchivo=237112&amp;tipoArchivo=1" TargetMode="External"/><Relationship Id="rId73" Type="http://schemas.openxmlformats.org/officeDocument/2006/relationships/hyperlink" Target="https://www.sistemas.chiapas.gob.mx/TransparenciaV3/Descargas/DescargarArchivo/?idArchivo=237168&amp;tipoArchivo=1" TargetMode="External"/><Relationship Id="rId78" Type="http://schemas.openxmlformats.org/officeDocument/2006/relationships/hyperlink" Target="https://www.sistemas.chiapas.gob.mx/TransparenciaV3/Descargas/DescargarArchivo/?idArchivo=237192&amp;tipoArchivo=1" TargetMode="External"/><Relationship Id="rId81" Type="http://schemas.openxmlformats.org/officeDocument/2006/relationships/hyperlink" Target="https://www.sistemas.chiapas.gob.mx/TransparenciaV3/Descargas/DescargarArchivo/?idArchivo=237198&amp;tipoArchivo=1" TargetMode="External"/><Relationship Id="rId86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36837&amp;tipoArchivo=1" TargetMode="External"/><Relationship Id="rId9" Type="http://schemas.openxmlformats.org/officeDocument/2006/relationships/hyperlink" Target="https://www.sistemas.chiapas.gob.mx/TransparenciaV3/Descargas/DescargarArchivo/?idArchivo=236842&amp;tipoArchivo=1" TargetMode="External"/><Relationship Id="rId13" Type="http://schemas.openxmlformats.org/officeDocument/2006/relationships/hyperlink" Target="https://www.sistemas.chiapas.gob.mx/TransparenciaV3/Descargas/DescargarArchivo/?idArchivo=236847&amp;tipoArchivo=1" TargetMode="External"/><Relationship Id="rId18" Type="http://schemas.openxmlformats.org/officeDocument/2006/relationships/hyperlink" Target="https://www.sistemas.chiapas.gob.mx/TransparenciaV3/Descargas/DescargarArchivo/?idArchivo=236854&amp;tipoArchivo=1" TargetMode="External"/><Relationship Id="rId39" Type="http://schemas.openxmlformats.org/officeDocument/2006/relationships/hyperlink" Target="https://www.sistemas.chiapas.gob.mx/TransparenciaV3/Descargas/DescargarArchivo/?idArchivo=236887&amp;tipoArchivo=1" TargetMode="External"/><Relationship Id="rId34" Type="http://schemas.openxmlformats.org/officeDocument/2006/relationships/hyperlink" Target="https://www.sistemas.chiapas.gob.mx/TransparenciaV3/Descargas/DescargarArchivo/?idArchivo=236877&amp;tipoArchivo=1" TargetMode="External"/><Relationship Id="rId50" Type="http://schemas.openxmlformats.org/officeDocument/2006/relationships/hyperlink" Target="https://www.sistemas.chiapas.gob.mx/TransparenciaV3/Descargas/DescargarArchivo/?idArchivo=236902&amp;tipoArchivo=1" TargetMode="External"/><Relationship Id="rId55" Type="http://schemas.openxmlformats.org/officeDocument/2006/relationships/hyperlink" Target="https://www.sistemas.chiapas.gob.mx/TransparenciaV3/Descargas/DescargarArchivo/?idArchivo=236908&amp;tipoArchivo=1" TargetMode="External"/><Relationship Id="rId76" Type="http://schemas.openxmlformats.org/officeDocument/2006/relationships/hyperlink" Target="https://www.sistemas.chiapas.gob.mx/TransparenciaV3/Descargas/DescargarArchivo/?idArchivo=237183&amp;tipoArchivo=1" TargetMode="External"/><Relationship Id="rId7" Type="http://schemas.openxmlformats.org/officeDocument/2006/relationships/hyperlink" Target="https://www.sistemas.chiapas.gob.mx/TransparenciaV3/Descargas/DescargarArchivo/?idArchivo=236840&amp;tipoArchivo=1" TargetMode="External"/><Relationship Id="rId71" Type="http://schemas.openxmlformats.org/officeDocument/2006/relationships/hyperlink" Target="https://www.sistemas.chiapas.gob.mx/TransparenciaV3/Descargas/DescargarArchivo/?idArchivo=237148&amp;tipoArchivo=1" TargetMode="External"/><Relationship Id="rId2" Type="http://schemas.openxmlformats.org/officeDocument/2006/relationships/hyperlink" Target="https://www.sistemas.chiapas.gob.mx/TransparenciaV3/Descargas/DescargarArchivo/?idArchivo=236799&amp;tipoArchivo=1" TargetMode="External"/><Relationship Id="rId29" Type="http://schemas.openxmlformats.org/officeDocument/2006/relationships/hyperlink" Target="https://www.sistemas.chiapas.gob.mx/TransparenciaV3/Descargas/DescargarArchivo/?idArchivo=236869&amp;tipoArchivo=1" TargetMode="External"/><Relationship Id="rId24" Type="http://schemas.openxmlformats.org/officeDocument/2006/relationships/hyperlink" Target="https://www.sistemas.chiapas.gob.mx/TransparenciaV3/Descargas/DescargarArchivo/?idArchivo=236863&amp;tipoArchivo=1" TargetMode="External"/><Relationship Id="rId40" Type="http://schemas.openxmlformats.org/officeDocument/2006/relationships/hyperlink" Target="https://www.sistemas.chiapas.gob.mx/TransparenciaV3/Descargas/DescargarArchivo/?idArchivo=236888&amp;tipoArchivo=1" TargetMode="External"/><Relationship Id="rId45" Type="http://schemas.openxmlformats.org/officeDocument/2006/relationships/hyperlink" Target="https://www.sistemas.chiapas.gob.mx/TransparenciaV3/Descargas/DescargarArchivo/?idArchivo=236897&amp;tipoArchivo=1" TargetMode="External"/><Relationship Id="rId66" Type="http://schemas.openxmlformats.org/officeDocument/2006/relationships/hyperlink" Target="https://www.sistemas.chiapas.gob.mx/TransparenciaV3/Descargas/DescargarArchivo/?idArchivo=237113&amp;tipoArchivo=1" TargetMode="External"/><Relationship Id="rId61" Type="http://schemas.openxmlformats.org/officeDocument/2006/relationships/hyperlink" Target="https://www.sistemas.chiapas.gob.mx/TransparenciaV3/Descargas/DescargarArchivo/?idArchivo=237107&amp;tipoArchivo=1" TargetMode="External"/><Relationship Id="rId82" Type="http://schemas.openxmlformats.org/officeDocument/2006/relationships/hyperlink" Target="https://www.sistemas.chiapas.gob.mx/TransparenciaV3/Descargas/DescargarArchivo/?idArchivo=216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1"/>
  <sheetViews>
    <sheetView tabSelected="1" topLeftCell="U2" zoomScale="80" zoomScaleNormal="80" workbookViewId="0">
      <selection activeCell="X8" sqref="X8"/>
    </sheetView>
  </sheetViews>
  <sheetFormatPr baseColWidth="10" defaultColWidth="9.140625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36.85546875" customWidth="1"/>
    <col min="5" max="5" width="31.42578125" bestFit="1" customWidth="1"/>
    <col min="6" max="6" width="18.28515625" customWidth="1"/>
    <col min="7" max="7" width="14.85546875" customWidth="1"/>
    <col min="8" max="8" width="15.85546875" customWidth="1"/>
    <col min="9" max="9" width="11.28515625" customWidth="1"/>
    <col min="10" max="10" width="17.7109375" bestFit="1" customWidth="1"/>
    <col min="11" max="11" width="46.5703125" customWidth="1"/>
    <col min="12" max="12" width="24.140625" style="34" bestFit="1" customWidth="1"/>
    <col min="13" max="13" width="26.28515625" style="34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75.42578125" customWidth="1"/>
  </cols>
  <sheetData>
    <row r="1" spans="1:23" hidden="1" x14ac:dyDescent="0.25">
      <c r="A1" t="s">
        <v>0</v>
      </c>
    </row>
    <row r="2" spans="1:23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23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s="34" t="s">
        <v>8</v>
      </c>
      <c r="M4" s="3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s="34" t="s">
        <v>26</v>
      </c>
      <c r="M5" s="34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0" t="s">
        <v>38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ht="30.75" customHeight="1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</row>
    <row r="8" spans="1:23" ht="24.95" customHeight="1" x14ac:dyDescent="0.25">
      <c r="A8" s="3">
        <v>2024</v>
      </c>
      <c r="B8" s="4">
        <v>45292</v>
      </c>
      <c r="C8" s="4">
        <v>45382</v>
      </c>
      <c r="D8" s="5" t="s">
        <v>62</v>
      </c>
      <c r="E8" s="6">
        <v>33111</v>
      </c>
      <c r="F8" s="3" t="s">
        <v>66</v>
      </c>
      <c r="G8" s="5" t="s">
        <v>67</v>
      </c>
      <c r="H8" s="5" t="s">
        <v>68</v>
      </c>
      <c r="I8" s="5" t="s">
        <v>64</v>
      </c>
      <c r="J8" s="7" t="s">
        <v>192</v>
      </c>
      <c r="K8" s="8" t="s">
        <v>221</v>
      </c>
      <c r="L8" s="10">
        <v>45292</v>
      </c>
      <c r="M8" s="4">
        <v>45382</v>
      </c>
      <c r="N8" s="5" t="s">
        <v>196</v>
      </c>
      <c r="O8" s="26">
        <v>14500</v>
      </c>
      <c r="P8" s="25">
        <v>13250</v>
      </c>
      <c r="Q8" s="26">
        <f>O8*3</f>
        <v>43500</v>
      </c>
      <c r="R8" s="25">
        <f>P8*3</f>
        <v>39750</v>
      </c>
      <c r="S8" s="5" t="s">
        <v>211</v>
      </c>
      <c r="T8" s="8" t="s">
        <v>362</v>
      </c>
      <c r="U8" s="5" t="s">
        <v>338</v>
      </c>
      <c r="V8" s="4">
        <v>45382</v>
      </c>
      <c r="W8" s="9" t="s">
        <v>220</v>
      </c>
    </row>
    <row r="9" spans="1:23" ht="24.95" customHeight="1" x14ac:dyDescent="0.25">
      <c r="A9" s="3">
        <v>2024</v>
      </c>
      <c r="B9" s="4">
        <v>45292</v>
      </c>
      <c r="C9" s="4">
        <v>45382</v>
      </c>
      <c r="D9" s="5" t="s">
        <v>62</v>
      </c>
      <c r="E9" s="6">
        <v>33111</v>
      </c>
      <c r="F9" s="3" t="s">
        <v>69</v>
      </c>
      <c r="G9" s="5" t="s">
        <v>70</v>
      </c>
      <c r="H9" s="5" t="s">
        <v>71</v>
      </c>
      <c r="I9" s="5" t="s">
        <v>64</v>
      </c>
      <c r="J9" s="7" t="s">
        <v>192</v>
      </c>
      <c r="K9" s="8" t="s">
        <v>222</v>
      </c>
      <c r="L9" s="10">
        <v>45292</v>
      </c>
      <c r="M9" s="4">
        <v>45382</v>
      </c>
      <c r="N9" s="5" t="s">
        <v>196</v>
      </c>
      <c r="O9" s="26">
        <v>14500</v>
      </c>
      <c r="P9" s="25">
        <v>13250</v>
      </c>
      <c r="Q9" s="26">
        <f>O9*3</f>
        <v>43500</v>
      </c>
      <c r="R9" s="25">
        <f>P9*3</f>
        <v>39750</v>
      </c>
      <c r="S9" s="5" t="s">
        <v>211</v>
      </c>
      <c r="T9" s="8" t="s">
        <v>362</v>
      </c>
      <c r="U9" s="5" t="s">
        <v>338</v>
      </c>
      <c r="V9" s="4">
        <v>45382</v>
      </c>
      <c r="W9" s="9" t="s">
        <v>220</v>
      </c>
    </row>
    <row r="10" spans="1:23" ht="24.95" customHeight="1" x14ac:dyDescent="0.25">
      <c r="A10" s="3">
        <v>2024</v>
      </c>
      <c r="B10" s="4">
        <v>45292</v>
      </c>
      <c r="C10" s="4">
        <v>45382</v>
      </c>
      <c r="D10" s="5" t="s">
        <v>62</v>
      </c>
      <c r="E10" s="6">
        <v>33111</v>
      </c>
      <c r="F10" s="3" t="s">
        <v>72</v>
      </c>
      <c r="G10" s="5" t="s">
        <v>73</v>
      </c>
      <c r="H10" s="5" t="s">
        <v>74</v>
      </c>
      <c r="I10" s="5" t="s">
        <v>65</v>
      </c>
      <c r="J10" s="7" t="s">
        <v>192</v>
      </c>
      <c r="K10" s="8" t="s">
        <v>223</v>
      </c>
      <c r="L10" s="10">
        <v>45292</v>
      </c>
      <c r="M10" s="4">
        <v>45382</v>
      </c>
      <c r="N10" s="5" t="s">
        <v>197</v>
      </c>
      <c r="O10" s="26">
        <v>26912</v>
      </c>
      <c r="P10" s="25">
        <v>24592</v>
      </c>
      <c r="Q10" s="26">
        <v>73776</v>
      </c>
      <c r="R10" s="25">
        <f>P10*3</f>
        <v>73776</v>
      </c>
      <c r="S10" s="5" t="s">
        <v>211</v>
      </c>
      <c r="T10" s="8" t="s">
        <v>362</v>
      </c>
      <c r="U10" s="5" t="s">
        <v>338</v>
      </c>
      <c r="V10" s="4">
        <v>45382</v>
      </c>
      <c r="W10" s="9" t="s">
        <v>220</v>
      </c>
    </row>
    <row r="11" spans="1:23" ht="24.95" customHeight="1" x14ac:dyDescent="0.25">
      <c r="A11" s="3">
        <v>2024</v>
      </c>
      <c r="B11" s="4">
        <v>45292</v>
      </c>
      <c r="C11" s="4">
        <v>45382</v>
      </c>
      <c r="D11" s="5" t="s">
        <v>62</v>
      </c>
      <c r="E11" s="6">
        <v>33111</v>
      </c>
      <c r="F11" s="3" t="s">
        <v>75</v>
      </c>
      <c r="G11" s="5" t="s">
        <v>76</v>
      </c>
      <c r="H11" s="5" t="s">
        <v>77</v>
      </c>
      <c r="I11" s="5" t="s">
        <v>65</v>
      </c>
      <c r="J11" s="7" t="s">
        <v>192</v>
      </c>
      <c r="K11" s="8" t="s">
        <v>224</v>
      </c>
      <c r="L11" s="10">
        <v>45292</v>
      </c>
      <c r="M11" s="4">
        <v>45382</v>
      </c>
      <c r="N11" s="5" t="s">
        <v>198</v>
      </c>
      <c r="O11" s="26">
        <v>14755.2</v>
      </c>
      <c r="P11" s="26">
        <v>13483.2</v>
      </c>
      <c r="Q11" s="26">
        <f t="shared" ref="Q11:Q17" si="0">O11*3</f>
        <v>44265.600000000006</v>
      </c>
      <c r="R11" s="25">
        <f>P11*3</f>
        <v>40449.600000000006</v>
      </c>
      <c r="S11" s="5" t="s">
        <v>211</v>
      </c>
      <c r="T11" s="8" t="s">
        <v>362</v>
      </c>
      <c r="U11" s="5" t="s">
        <v>338</v>
      </c>
      <c r="V11" s="4">
        <v>45382</v>
      </c>
      <c r="W11" s="9" t="s">
        <v>220</v>
      </c>
    </row>
    <row r="12" spans="1:23" ht="24.95" customHeight="1" x14ac:dyDescent="0.25">
      <c r="A12" s="3">
        <v>2024</v>
      </c>
      <c r="B12" s="4">
        <v>45292</v>
      </c>
      <c r="C12" s="4">
        <v>45382</v>
      </c>
      <c r="D12" s="5" t="s">
        <v>62</v>
      </c>
      <c r="E12" s="6">
        <v>33111</v>
      </c>
      <c r="F12" s="3" t="s">
        <v>78</v>
      </c>
      <c r="G12" s="5" t="s">
        <v>79</v>
      </c>
      <c r="H12" s="5" t="s">
        <v>80</v>
      </c>
      <c r="I12" s="5" t="s">
        <v>64</v>
      </c>
      <c r="J12" s="7" t="s">
        <v>192</v>
      </c>
      <c r="K12" s="8" t="s">
        <v>225</v>
      </c>
      <c r="L12" s="10">
        <v>45292</v>
      </c>
      <c r="M12" s="4">
        <v>45382</v>
      </c>
      <c r="N12" s="5" t="s">
        <v>199</v>
      </c>
      <c r="O12" s="26">
        <v>14755.2</v>
      </c>
      <c r="P12" s="26">
        <v>13483.2</v>
      </c>
      <c r="Q12" s="26">
        <f t="shared" si="0"/>
        <v>44265.600000000006</v>
      </c>
      <c r="R12" s="25">
        <f>P12*3</f>
        <v>40449.600000000006</v>
      </c>
      <c r="S12" s="5" t="s">
        <v>211</v>
      </c>
      <c r="T12" s="8" t="s">
        <v>362</v>
      </c>
      <c r="U12" s="5" t="s">
        <v>338</v>
      </c>
      <c r="V12" s="4">
        <v>45382</v>
      </c>
      <c r="W12" s="9" t="s">
        <v>220</v>
      </c>
    </row>
    <row r="13" spans="1:23" s="1" customFormat="1" ht="24.95" customHeight="1" x14ac:dyDescent="0.25">
      <c r="A13" s="3">
        <v>2024</v>
      </c>
      <c r="B13" s="10">
        <v>45292</v>
      </c>
      <c r="C13" s="10">
        <v>45382</v>
      </c>
      <c r="D13" s="3" t="s">
        <v>62</v>
      </c>
      <c r="E13" s="11">
        <v>33111</v>
      </c>
      <c r="F13" s="3" t="s">
        <v>81</v>
      </c>
      <c r="G13" s="3" t="s">
        <v>82</v>
      </c>
      <c r="H13" s="3" t="s">
        <v>83</v>
      </c>
      <c r="I13" s="3" t="s">
        <v>64</v>
      </c>
      <c r="J13" s="12" t="s">
        <v>192</v>
      </c>
      <c r="K13" s="8" t="s">
        <v>226</v>
      </c>
      <c r="L13" s="10">
        <v>45292</v>
      </c>
      <c r="M13" s="10">
        <v>45382</v>
      </c>
      <c r="N13" s="3" t="s">
        <v>200</v>
      </c>
      <c r="O13" s="26">
        <v>30326.79</v>
      </c>
      <c r="P13" s="25">
        <v>30000</v>
      </c>
      <c r="Q13" s="26">
        <f t="shared" si="0"/>
        <v>90980.37</v>
      </c>
      <c r="R13" s="25">
        <f>P13*3</f>
        <v>90000</v>
      </c>
      <c r="S13" s="3" t="s">
        <v>211</v>
      </c>
      <c r="T13" s="8" t="s">
        <v>362</v>
      </c>
      <c r="U13" s="5" t="s">
        <v>338</v>
      </c>
      <c r="V13" s="4">
        <v>45382</v>
      </c>
      <c r="W13" s="9" t="s">
        <v>220</v>
      </c>
    </row>
    <row r="14" spans="1:23" s="1" customFormat="1" ht="24.95" customHeight="1" x14ac:dyDescent="0.25">
      <c r="A14" s="3">
        <v>2024</v>
      </c>
      <c r="B14" s="10">
        <v>45292</v>
      </c>
      <c r="C14" s="10">
        <v>45382</v>
      </c>
      <c r="D14" s="3" t="s">
        <v>62</v>
      </c>
      <c r="E14" s="11">
        <v>33111</v>
      </c>
      <c r="F14" s="3" t="s">
        <v>84</v>
      </c>
      <c r="G14" s="3" t="s">
        <v>85</v>
      </c>
      <c r="H14" s="3" t="s">
        <v>86</v>
      </c>
      <c r="I14" s="3" t="s">
        <v>65</v>
      </c>
      <c r="J14" s="12" t="s">
        <v>192</v>
      </c>
      <c r="K14" s="8" t="s">
        <v>227</v>
      </c>
      <c r="L14" s="10">
        <v>45292</v>
      </c>
      <c r="M14" s="10">
        <v>45382</v>
      </c>
      <c r="N14" s="3" t="s">
        <v>198</v>
      </c>
      <c r="O14" s="26">
        <v>13394.33</v>
      </c>
      <c r="P14" s="25">
        <v>11546.84</v>
      </c>
      <c r="Q14" s="26">
        <f t="shared" si="0"/>
        <v>40182.99</v>
      </c>
      <c r="R14" s="25">
        <f>P14*3</f>
        <v>34640.520000000004</v>
      </c>
      <c r="S14" s="3" t="s">
        <v>211</v>
      </c>
      <c r="T14" s="8" t="s">
        <v>362</v>
      </c>
      <c r="U14" s="5" t="s">
        <v>338</v>
      </c>
      <c r="V14" s="4">
        <v>45382</v>
      </c>
      <c r="W14" s="9" t="s">
        <v>220</v>
      </c>
    </row>
    <row r="15" spans="1:23" ht="24.95" customHeight="1" x14ac:dyDescent="0.25">
      <c r="A15" s="3">
        <v>2024</v>
      </c>
      <c r="B15" s="4">
        <v>45292</v>
      </c>
      <c r="C15" s="4">
        <v>45382</v>
      </c>
      <c r="D15" s="5" t="s">
        <v>62</v>
      </c>
      <c r="E15" s="6">
        <v>33111</v>
      </c>
      <c r="F15" s="3" t="s">
        <v>87</v>
      </c>
      <c r="G15" s="5" t="s">
        <v>88</v>
      </c>
      <c r="H15" s="5" t="s">
        <v>71</v>
      </c>
      <c r="I15" s="5" t="s">
        <v>64</v>
      </c>
      <c r="J15" s="7" t="s">
        <v>192</v>
      </c>
      <c r="K15" s="8" t="s">
        <v>228</v>
      </c>
      <c r="L15" s="4">
        <v>45292</v>
      </c>
      <c r="M15" s="4">
        <v>45382</v>
      </c>
      <c r="N15" s="5" t="s">
        <v>198</v>
      </c>
      <c r="O15" s="26">
        <v>14500</v>
      </c>
      <c r="P15" s="25">
        <v>13250</v>
      </c>
      <c r="Q15" s="26">
        <f t="shared" si="0"/>
        <v>43500</v>
      </c>
      <c r="R15" s="25">
        <f t="shared" ref="R15:R16" si="1">P15*3</f>
        <v>39750</v>
      </c>
      <c r="S15" s="5" t="s">
        <v>211</v>
      </c>
      <c r="T15" s="8" t="s">
        <v>362</v>
      </c>
      <c r="U15" s="5" t="s">
        <v>338</v>
      </c>
      <c r="V15" s="4">
        <v>45382</v>
      </c>
      <c r="W15" s="9" t="s">
        <v>220</v>
      </c>
    </row>
    <row r="16" spans="1:23" ht="24.95" customHeight="1" x14ac:dyDescent="0.25">
      <c r="A16" s="3">
        <v>2024</v>
      </c>
      <c r="B16" s="4">
        <v>45292</v>
      </c>
      <c r="C16" s="4">
        <v>45382</v>
      </c>
      <c r="D16" s="5" t="s">
        <v>62</v>
      </c>
      <c r="E16" s="6">
        <v>33111</v>
      </c>
      <c r="F16" s="3" t="s">
        <v>89</v>
      </c>
      <c r="G16" s="5" t="s">
        <v>86</v>
      </c>
      <c r="H16" s="5" t="s">
        <v>90</v>
      </c>
      <c r="I16" s="5" t="s">
        <v>65</v>
      </c>
      <c r="J16" s="7" t="s">
        <v>192</v>
      </c>
      <c r="K16" s="8" t="s">
        <v>229</v>
      </c>
      <c r="L16" s="4">
        <v>45292</v>
      </c>
      <c r="M16" s="4">
        <v>45382</v>
      </c>
      <c r="N16" s="5" t="s">
        <v>198</v>
      </c>
      <c r="O16" s="26">
        <v>14500</v>
      </c>
      <c r="P16" s="25">
        <v>13250</v>
      </c>
      <c r="Q16" s="26">
        <f t="shared" si="0"/>
        <v>43500</v>
      </c>
      <c r="R16" s="25">
        <f t="shared" si="1"/>
        <v>39750</v>
      </c>
      <c r="S16" s="5" t="s">
        <v>211</v>
      </c>
      <c r="T16" s="8" t="s">
        <v>362</v>
      </c>
      <c r="U16" s="5" t="s">
        <v>338</v>
      </c>
      <c r="V16" s="4">
        <v>45382</v>
      </c>
      <c r="W16" s="9" t="s">
        <v>220</v>
      </c>
    </row>
    <row r="17" spans="1:23" ht="24.95" customHeight="1" x14ac:dyDescent="0.25">
      <c r="A17" s="3">
        <v>2024</v>
      </c>
      <c r="B17" s="4">
        <v>45292</v>
      </c>
      <c r="C17" s="4">
        <v>45382</v>
      </c>
      <c r="D17" s="5" t="s">
        <v>62</v>
      </c>
      <c r="E17" s="6">
        <v>33111</v>
      </c>
      <c r="F17" s="13" t="s">
        <v>91</v>
      </c>
      <c r="G17" s="5" t="s">
        <v>92</v>
      </c>
      <c r="H17" s="5" t="s">
        <v>71</v>
      </c>
      <c r="I17" s="5" t="s">
        <v>64</v>
      </c>
      <c r="J17" s="7" t="s">
        <v>192</v>
      </c>
      <c r="K17" s="8" t="s">
        <v>230</v>
      </c>
      <c r="L17" s="4">
        <v>45292</v>
      </c>
      <c r="M17" s="4">
        <v>45382</v>
      </c>
      <c r="N17" s="5" t="s">
        <v>201</v>
      </c>
      <c r="O17" s="26">
        <v>27539.62</v>
      </c>
      <c r="P17" s="26">
        <v>23539.62</v>
      </c>
      <c r="Q17" s="26">
        <f t="shared" si="0"/>
        <v>82618.86</v>
      </c>
      <c r="R17" s="25">
        <f>P17*3</f>
        <v>70618.86</v>
      </c>
      <c r="S17" s="5" t="s">
        <v>211</v>
      </c>
      <c r="T17" s="8" t="s">
        <v>362</v>
      </c>
      <c r="U17" s="5" t="s">
        <v>338</v>
      </c>
      <c r="V17" s="4">
        <v>45382</v>
      </c>
      <c r="W17" s="9" t="s">
        <v>220</v>
      </c>
    </row>
    <row r="18" spans="1:23" ht="24.95" customHeight="1" x14ac:dyDescent="0.25">
      <c r="A18" s="3">
        <v>2024</v>
      </c>
      <c r="B18" s="4">
        <v>45292</v>
      </c>
      <c r="C18" s="4">
        <v>45382</v>
      </c>
      <c r="D18" s="5" t="s">
        <v>62</v>
      </c>
      <c r="E18" s="6">
        <v>33111</v>
      </c>
      <c r="F18" s="3" t="s">
        <v>93</v>
      </c>
      <c r="G18" s="5" t="s">
        <v>94</v>
      </c>
      <c r="H18" s="5" t="s">
        <v>71</v>
      </c>
      <c r="I18" s="5" t="s">
        <v>64</v>
      </c>
      <c r="J18" s="7" t="s">
        <v>192</v>
      </c>
      <c r="K18" s="8" t="s">
        <v>231</v>
      </c>
      <c r="L18" s="4">
        <v>45292</v>
      </c>
      <c r="M18" s="4">
        <v>45382</v>
      </c>
      <c r="N18" s="5" t="s">
        <v>196</v>
      </c>
      <c r="O18" s="26">
        <v>14500</v>
      </c>
      <c r="P18" s="25">
        <v>13250</v>
      </c>
      <c r="Q18" s="26">
        <f t="shared" ref="Q18:R20" si="2">O18*3</f>
        <v>43500</v>
      </c>
      <c r="R18" s="25">
        <f t="shared" si="2"/>
        <v>39750</v>
      </c>
      <c r="S18" s="5" t="s">
        <v>211</v>
      </c>
      <c r="T18" s="8" t="s">
        <v>362</v>
      </c>
      <c r="U18" s="5" t="s">
        <v>338</v>
      </c>
      <c r="V18" s="4">
        <v>45382</v>
      </c>
      <c r="W18" s="9" t="s">
        <v>220</v>
      </c>
    </row>
    <row r="19" spans="1:23" s="1" customFormat="1" ht="24.95" customHeight="1" x14ac:dyDescent="0.25">
      <c r="A19" s="3">
        <v>2024</v>
      </c>
      <c r="B19" s="10">
        <v>45292</v>
      </c>
      <c r="C19" s="10">
        <v>45382</v>
      </c>
      <c r="D19" s="3" t="s">
        <v>62</v>
      </c>
      <c r="E19" s="11">
        <v>33111</v>
      </c>
      <c r="F19" s="3" t="s">
        <v>95</v>
      </c>
      <c r="G19" s="3" t="s">
        <v>96</v>
      </c>
      <c r="H19" s="3" t="s">
        <v>97</v>
      </c>
      <c r="I19" s="3" t="s">
        <v>64</v>
      </c>
      <c r="J19" s="12" t="s">
        <v>192</v>
      </c>
      <c r="K19" s="8" t="s">
        <v>232</v>
      </c>
      <c r="L19" s="10">
        <v>45292</v>
      </c>
      <c r="M19" s="10">
        <v>45382</v>
      </c>
      <c r="N19" s="3" t="s">
        <v>199</v>
      </c>
      <c r="O19" s="26">
        <v>13394.33</v>
      </c>
      <c r="P19" s="25">
        <v>11546.84</v>
      </c>
      <c r="Q19" s="26">
        <f t="shared" si="2"/>
        <v>40182.99</v>
      </c>
      <c r="R19" s="25">
        <f t="shared" si="2"/>
        <v>34640.520000000004</v>
      </c>
      <c r="S19" s="3" t="s">
        <v>211</v>
      </c>
      <c r="T19" s="8" t="s">
        <v>362</v>
      </c>
      <c r="U19" s="5" t="s">
        <v>338</v>
      </c>
      <c r="V19" s="4">
        <v>45382</v>
      </c>
      <c r="W19" s="9" t="s">
        <v>220</v>
      </c>
    </row>
    <row r="20" spans="1:23" ht="24.95" customHeight="1" x14ac:dyDescent="0.25">
      <c r="A20" s="3">
        <v>2024</v>
      </c>
      <c r="B20" s="4">
        <v>45292</v>
      </c>
      <c r="C20" s="4">
        <v>45382</v>
      </c>
      <c r="D20" s="5" t="s">
        <v>62</v>
      </c>
      <c r="E20" s="6">
        <v>33111</v>
      </c>
      <c r="F20" s="3" t="s">
        <v>98</v>
      </c>
      <c r="G20" s="5" t="s">
        <v>99</v>
      </c>
      <c r="H20" s="5" t="s">
        <v>100</v>
      </c>
      <c r="I20" s="5" t="s">
        <v>64</v>
      </c>
      <c r="J20" s="7" t="s">
        <v>192</v>
      </c>
      <c r="K20" s="8" t="s">
        <v>233</v>
      </c>
      <c r="L20" s="4">
        <v>45292</v>
      </c>
      <c r="M20" s="4">
        <v>45382</v>
      </c>
      <c r="N20" s="5" t="s">
        <v>196</v>
      </c>
      <c r="O20" s="26">
        <v>14500</v>
      </c>
      <c r="P20" s="25">
        <v>13250</v>
      </c>
      <c r="Q20" s="26">
        <f t="shared" si="2"/>
        <v>43500</v>
      </c>
      <c r="R20" s="25">
        <f t="shared" si="2"/>
        <v>39750</v>
      </c>
      <c r="S20" s="5" t="s">
        <v>211</v>
      </c>
      <c r="T20" s="8" t="s">
        <v>362</v>
      </c>
      <c r="U20" s="5" t="s">
        <v>338</v>
      </c>
      <c r="V20" s="4">
        <v>45382</v>
      </c>
      <c r="W20" s="9" t="s">
        <v>220</v>
      </c>
    </row>
    <row r="21" spans="1:23" ht="24.95" customHeight="1" x14ac:dyDescent="0.25">
      <c r="A21" s="3">
        <v>2024</v>
      </c>
      <c r="B21" s="4">
        <v>45292</v>
      </c>
      <c r="C21" s="4">
        <v>45382</v>
      </c>
      <c r="D21" s="5" t="s">
        <v>62</v>
      </c>
      <c r="E21" s="6">
        <v>33111</v>
      </c>
      <c r="F21" s="3" t="s">
        <v>101</v>
      </c>
      <c r="G21" s="5" t="s">
        <v>102</v>
      </c>
      <c r="H21" s="5" t="s">
        <v>80</v>
      </c>
      <c r="I21" s="5" t="s">
        <v>64</v>
      </c>
      <c r="J21" s="7" t="s">
        <v>192</v>
      </c>
      <c r="K21" s="8" t="s">
        <v>234</v>
      </c>
      <c r="L21" s="4">
        <v>45292</v>
      </c>
      <c r="M21" s="4">
        <v>45382</v>
      </c>
      <c r="N21" s="5" t="s">
        <v>202</v>
      </c>
      <c r="O21" s="26">
        <v>42920</v>
      </c>
      <c r="P21" s="25">
        <v>39220</v>
      </c>
      <c r="Q21" s="26">
        <f t="shared" ref="Q21:Q30" si="3">O21*3</f>
        <v>128760</v>
      </c>
      <c r="R21" s="25">
        <f t="shared" ref="R21:R30" si="4">P21*3</f>
        <v>117660</v>
      </c>
      <c r="S21" s="5" t="s">
        <v>211</v>
      </c>
      <c r="T21" s="8" t="s">
        <v>362</v>
      </c>
      <c r="U21" s="5" t="s">
        <v>338</v>
      </c>
      <c r="V21" s="4">
        <v>45382</v>
      </c>
      <c r="W21" s="9" t="s">
        <v>220</v>
      </c>
    </row>
    <row r="22" spans="1:23" s="1" customFormat="1" ht="24.95" customHeight="1" x14ac:dyDescent="0.25">
      <c r="A22" s="3">
        <v>2024</v>
      </c>
      <c r="B22" s="10">
        <v>45292</v>
      </c>
      <c r="C22" s="10">
        <v>45382</v>
      </c>
      <c r="D22" s="3" t="s">
        <v>62</v>
      </c>
      <c r="E22" s="11">
        <v>33111</v>
      </c>
      <c r="F22" s="3" t="s">
        <v>103</v>
      </c>
      <c r="G22" s="3" t="s">
        <v>104</v>
      </c>
      <c r="H22" s="3" t="s">
        <v>105</v>
      </c>
      <c r="I22" s="3" t="s">
        <v>65</v>
      </c>
      <c r="J22" s="12" t="s">
        <v>192</v>
      </c>
      <c r="K22" s="8" t="s">
        <v>235</v>
      </c>
      <c r="L22" s="10">
        <v>45292</v>
      </c>
      <c r="M22" s="10">
        <v>45382</v>
      </c>
      <c r="N22" s="3" t="s">
        <v>198</v>
      </c>
      <c r="O22" s="26">
        <v>13394.33</v>
      </c>
      <c r="P22" s="25">
        <v>11546.84</v>
      </c>
      <c r="Q22" s="26">
        <f t="shared" si="3"/>
        <v>40182.99</v>
      </c>
      <c r="R22" s="25">
        <f t="shared" si="4"/>
        <v>34640.520000000004</v>
      </c>
      <c r="S22" s="3" t="s">
        <v>211</v>
      </c>
      <c r="T22" s="8" t="s">
        <v>362</v>
      </c>
      <c r="U22" s="5" t="s">
        <v>338</v>
      </c>
      <c r="V22" s="4">
        <v>45382</v>
      </c>
      <c r="W22" s="9" t="s">
        <v>220</v>
      </c>
    </row>
    <row r="23" spans="1:23" ht="24.95" customHeight="1" x14ac:dyDescent="0.25">
      <c r="A23" s="3">
        <v>2024</v>
      </c>
      <c r="B23" s="4">
        <v>45292</v>
      </c>
      <c r="C23" s="4">
        <v>45382</v>
      </c>
      <c r="D23" s="5" t="s">
        <v>62</v>
      </c>
      <c r="E23" s="6">
        <v>33111</v>
      </c>
      <c r="F23" s="3" t="s">
        <v>106</v>
      </c>
      <c r="G23" s="5" t="s">
        <v>107</v>
      </c>
      <c r="H23" s="5" t="s">
        <v>108</v>
      </c>
      <c r="I23" s="5" t="s">
        <v>65</v>
      </c>
      <c r="J23" s="7" t="s">
        <v>192</v>
      </c>
      <c r="K23" s="8" t="s">
        <v>236</v>
      </c>
      <c r="L23" s="4">
        <v>45292</v>
      </c>
      <c r="M23" s="4">
        <v>45382</v>
      </c>
      <c r="N23" s="5" t="s">
        <v>198</v>
      </c>
      <c r="O23" s="26">
        <v>14500</v>
      </c>
      <c r="P23" s="25">
        <v>13250</v>
      </c>
      <c r="Q23" s="26">
        <f t="shared" si="3"/>
        <v>43500</v>
      </c>
      <c r="R23" s="25">
        <f t="shared" si="4"/>
        <v>39750</v>
      </c>
      <c r="S23" s="5" t="s">
        <v>211</v>
      </c>
      <c r="T23" s="8" t="s">
        <v>362</v>
      </c>
      <c r="U23" s="5" t="s">
        <v>338</v>
      </c>
      <c r="V23" s="4">
        <v>45382</v>
      </c>
      <c r="W23" s="9" t="s">
        <v>220</v>
      </c>
    </row>
    <row r="24" spans="1:23" ht="24.95" customHeight="1" x14ac:dyDescent="0.25">
      <c r="A24" s="3">
        <v>2024</v>
      </c>
      <c r="B24" s="4">
        <v>45292</v>
      </c>
      <c r="C24" s="4">
        <v>45382</v>
      </c>
      <c r="D24" s="5" t="s">
        <v>62</v>
      </c>
      <c r="E24" s="6">
        <v>33111</v>
      </c>
      <c r="F24" s="3" t="s">
        <v>109</v>
      </c>
      <c r="G24" s="5" t="s">
        <v>110</v>
      </c>
      <c r="H24" s="5" t="s">
        <v>70</v>
      </c>
      <c r="I24" s="5" t="s">
        <v>65</v>
      </c>
      <c r="J24" s="7" t="s">
        <v>192</v>
      </c>
      <c r="K24" s="8" t="s">
        <v>237</v>
      </c>
      <c r="L24" s="4">
        <v>45292</v>
      </c>
      <c r="M24" s="4">
        <v>45382</v>
      </c>
      <c r="N24" s="5" t="s">
        <v>198</v>
      </c>
      <c r="O24" s="26">
        <v>18836.32</v>
      </c>
      <c r="P24" s="25">
        <v>17212.5</v>
      </c>
      <c r="Q24" s="26">
        <f t="shared" si="3"/>
        <v>56508.959999999999</v>
      </c>
      <c r="R24" s="25">
        <f t="shared" si="4"/>
        <v>51637.5</v>
      </c>
      <c r="S24" s="5" t="s">
        <v>211</v>
      </c>
      <c r="T24" s="8" t="s">
        <v>362</v>
      </c>
      <c r="U24" s="5" t="s">
        <v>338</v>
      </c>
      <c r="V24" s="4">
        <v>45382</v>
      </c>
      <c r="W24" s="9" t="s">
        <v>220</v>
      </c>
    </row>
    <row r="25" spans="1:23" ht="24.95" customHeight="1" x14ac:dyDescent="0.25">
      <c r="A25" s="3">
        <v>2024</v>
      </c>
      <c r="B25" s="4">
        <v>45292</v>
      </c>
      <c r="C25" s="4">
        <v>45382</v>
      </c>
      <c r="D25" s="5" t="s">
        <v>62</v>
      </c>
      <c r="E25" s="6">
        <v>33111</v>
      </c>
      <c r="F25" s="3" t="s">
        <v>111</v>
      </c>
      <c r="G25" s="5" t="s">
        <v>112</v>
      </c>
      <c r="H25" s="5" t="s">
        <v>113</v>
      </c>
      <c r="I25" s="5" t="s">
        <v>64</v>
      </c>
      <c r="J25" s="7" t="s">
        <v>192</v>
      </c>
      <c r="K25" s="8" t="s">
        <v>238</v>
      </c>
      <c r="L25" s="4">
        <v>45292</v>
      </c>
      <c r="M25" s="4">
        <v>45382</v>
      </c>
      <c r="N25" s="5" t="s">
        <v>202</v>
      </c>
      <c r="O25" s="26">
        <v>31320</v>
      </c>
      <c r="P25" s="25">
        <v>28620</v>
      </c>
      <c r="Q25" s="26">
        <f t="shared" si="3"/>
        <v>93960</v>
      </c>
      <c r="R25" s="25">
        <f t="shared" si="4"/>
        <v>85860</v>
      </c>
      <c r="S25" s="5" t="s">
        <v>211</v>
      </c>
      <c r="T25" s="8" t="s">
        <v>362</v>
      </c>
      <c r="U25" s="5" t="s">
        <v>338</v>
      </c>
      <c r="V25" s="4">
        <v>45382</v>
      </c>
      <c r="W25" s="9" t="s">
        <v>220</v>
      </c>
    </row>
    <row r="26" spans="1:23" ht="24.95" customHeight="1" x14ac:dyDescent="0.25">
      <c r="A26" s="3">
        <v>2024</v>
      </c>
      <c r="B26" s="4">
        <v>45292</v>
      </c>
      <c r="C26" s="4">
        <v>45382</v>
      </c>
      <c r="D26" s="5" t="s">
        <v>62</v>
      </c>
      <c r="E26" s="6">
        <v>33111</v>
      </c>
      <c r="F26" s="3" t="s">
        <v>114</v>
      </c>
      <c r="G26" s="5" t="s">
        <v>85</v>
      </c>
      <c r="H26" s="5" t="s">
        <v>71</v>
      </c>
      <c r="I26" s="5" t="s">
        <v>65</v>
      </c>
      <c r="J26" s="7" t="s">
        <v>192</v>
      </c>
      <c r="K26" s="8" t="s">
        <v>239</v>
      </c>
      <c r="L26" s="4">
        <v>45292</v>
      </c>
      <c r="M26" s="4">
        <v>45382</v>
      </c>
      <c r="N26" s="5" t="s">
        <v>198</v>
      </c>
      <c r="O26" s="26">
        <v>14500</v>
      </c>
      <c r="P26" s="25">
        <v>13250</v>
      </c>
      <c r="Q26" s="26">
        <f t="shared" si="3"/>
        <v>43500</v>
      </c>
      <c r="R26" s="25">
        <f t="shared" si="4"/>
        <v>39750</v>
      </c>
      <c r="S26" s="5" t="s">
        <v>211</v>
      </c>
      <c r="T26" s="8" t="s">
        <v>362</v>
      </c>
      <c r="U26" s="5" t="s">
        <v>338</v>
      </c>
      <c r="V26" s="4">
        <v>45382</v>
      </c>
      <c r="W26" s="9" t="s">
        <v>220</v>
      </c>
    </row>
    <row r="27" spans="1:23" s="1" customFormat="1" ht="24.95" customHeight="1" x14ac:dyDescent="0.25">
      <c r="A27" s="3">
        <v>2024</v>
      </c>
      <c r="B27" s="10">
        <v>45292</v>
      </c>
      <c r="C27" s="10">
        <v>45382</v>
      </c>
      <c r="D27" s="3" t="s">
        <v>62</v>
      </c>
      <c r="E27" s="11">
        <v>33111</v>
      </c>
      <c r="F27" s="3" t="s">
        <v>115</v>
      </c>
      <c r="G27" s="3" t="s">
        <v>67</v>
      </c>
      <c r="H27" s="3" t="s">
        <v>116</v>
      </c>
      <c r="I27" s="3" t="s">
        <v>64</v>
      </c>
      <c r="J27" s="12" t="s">
        <v>192</v>
      </c>
      <c r="K27" s="8" t="s">
        <v>240</v>
      </c>
      <c r="L27" s="10">
        <v>45292</v>
      </c>
      <c r="M27" s="10">
        <v>45382</v>
      </c>
      <c r="N27" s="3" t="s">
        <v>196</v>
      </c>
      <c r="O27" s="26">
        <v>13394.33</v>
      </c>
      <c r="P27" s="25">
        <v>11546.84</v>
      </c>
      <c r="Q27" s="26">
        <f t="shared" si="3"/>
        <v>40182.99</v>
      </c>
      <c r="R27" s="25">
        <f t="shared" si="4"/>
        <v>34640.520000000004</v>
      </c>
      <c r="S27" s="3" t="s">
        <v>211</v>
      </c>
      <c r="T27" s="8" t="s">
        <v>362</v>
      </c>
      <c r="U27" s="5" t="s">
        <v>338</v>
      </c>
      <c r="V27" s="4">
        <v>45382</v>
      </c>
      <c r="W27" s="9" t="s">
        <v>220</v>
      </c>
    </row>
    <row r="28" spans="1:23" ht="24.95" customHeight="1" x14ac:dyDescent="0.25">
      <c r="A28" s="3">
        <v>2024</v>
      </c>
      <c r="B28" s="4">
        <v>45292</v>
      </c>
      <c r="C28" s="4">
        <v>45382</v>
      </c>
      <c r="D28" s="5" t="s">
        <v>62</v>
      </c>
      <c r="E28" s="6">
        <v>33111</v>
      </c>
      <c r="F28" s="3" t="s">
        <v>117</v>
      </c>
      <c r="G28" s="5" t="s">
        <v>118</v>
      </c>
      <c r="H28" s="5" t="s">
        <v>119</v>
      </c>
      <c r="I28" s="5" t="s">
        <v>64</v>
      </c>
      <c r="J28" s="7" t="s">
        <v>192</v>
      </c>
      <c r="K28" s="8" t="s">
        <v>241</v>
      </c>
      <c r="L28" s="4">
        <v>45292</v>
      </c>
      <c r="M28" s="4">
        <v>45382</v>
      </c>
      <c r="N28" s="5" t="s">
        <v>200</v>
      </c>
      <c r="O28" s="26">
        <v>27539.62</v>
      </c>
      <c r="P28" s="26">
        <v>24952</v>
      </c>
      <c r="Q28" s="26">
        <f t="shared" si="3"/>
        <v>82618.86</v>
      </c>
      <c r="R28" s="25">
        <f t="shared" si="4"/>
        <v>74856</v>
      </c>
      <c r="S28" s="5" t="s">
        <v>211</v>
      </c>
      <c r="T28" s="8" t="s">
        <v>362</v>
      </c>
      <c r="U28" s="5" t="s">
        <v>338</v>
      </c>
      <c r="V28" s="4">
        <v>45382</v>
      </c>
      <c r="W28" s="9" t="s">
        <v>220</v>
      </c>
    </row>
    <row r="29" spans="1:23" ht="24.95" customHeight="1" x14ac:dyDescent="0.25">
      <c r="A29" s="3">
        <v>2024</v>
      </c>
      <c r="B29" s="4">
        <v>45292</v>
      </c>
      <c r="C29" s="4">
        <v>45382</v>
      </c>
      <c r="D29" s="5" t="s">
        <v>62</v>
      </c>
      <c r="E29" s="6">
        <v>33111</v>
      </c>
      <c r="F29" s="3" t="s">
        <v>120</v>
      </c>
      <c r="G29" s="5" t="s">
        <v>121</v>
      </c>
      <c r="H29" s="5" t="s">
        <v>122</v>
      </c>
      <c r="I29" s="5" t="s">
        <v>64</v>
      </c>
      <c r="J29" s="7" t="s">
        <v>192</v>
      </c>
      <c r="K29" s="8" t="s">
        <v>242</v>
      </c>
      <c r="L29" s="4">
        <v>45292</v>
      </c>
      <c r="M29" s="4">
        <v>45382</v>
      </c>
      <c r="N29" s="5" t="s">
        <v>196</v>
      </c>
      <c r="O29" s="26">
        <v>14500</v>
      </c>
      <c r="P29" s="25">
        <v>13250</v>
      </c>
      <c r="Q29" s="26">
        <f t="shared" si="3"/>
        <v>43500</v>
      </c>
      <c r="R29" s="25">
        <f t="shared" si="4"/>
        <v>39750</v>
      </c>
      <c r="S29" s="5" t="s">
        <v>211</v>
      </c>
      <c r="T29" s="8" t="s">
        <v>362</v>
      </c>
      <c r="U29" s="5" t="s">
        <v>338</v>
      </c>
      <c r="V29" s="4">
        <v>45382</v>
      </c>
      <c r="W29" s="9" t="s">
        <v>220</v>
      </c>
    </row>
    <row r="30" spans="1:23" ht="24.95" customHeight="1" x14ac:dyDescent="0.25">
      <c r="A30" s="3">
        <v>2024</v>
      </c>
      <c r="B30" s="4">
        <v>45292</v>
      </c>
      <c r="C30" s="4">
        <v>45382</v>
      </c>
      <c r="D30" s="5" t="s">
        <v>62</v>
      </c>
      <c r="E30" s="6">
        <v>33111</v>
      </c>
      <c r="F30" s="3" t="s">
        <v>123</v>
      </c>
      <c r="G30" s="5" t="s">
        <v>124</v>
      </c>
      <c r="H30" s="5" t="s">
        <v>70</v>
      </c>
      <c r="I30" s="5" t="s">
        <v>64</v>
      </c>
      <c r="J30" s="7" t="s">
        <v>192</v>
      </c>
      <c r="K30" s="8" t="s">
        <v>243</v>
      </c>
      <c r="L30" s="4">
        <v>45292</v>
      </c>
      <c r="M30" s="4">
        <v>45382</v>
      </c>
      <c r="N30" s="5" t="s">
        <v>196</v>
      </c>
      <c r="O30" s="26">
        <v>14500</v>
      </c>
      <c r="P30" s="25">
        <v>13250</v>
      </c>
      <c r="Q30" s="26">
        <f t="shared" si="3"/>
        <v>43500</v>
      </c>
      <c r="R30" s="25">
        <f t="shared" si="4"/>
        <v>39750</v>
      </c>
      <c r="S30" s="5" t="s">
        <v>211</v>
      </c>
      <c r="T30" s="8" t="s">
        <v>362</v>
      </c>
      <c r="U30" s="5" t="s">
        <v>338</v>
      </c>
      <c r="V30" s="4">
        <v>45382</v>
      </c>
      <c r="W30" s="9" t="s">
        <v>220</v>
      </c>
    </row>
    <row r="31" spans="1:23" ht="24.95" customHeight="1" x14ac:dyDescent="0.25">
      <c r="A31" s="3">
        <v>2024</v>
      </c>
      <c r="B31" s="10">
        <v>45292</v>
      </c>
      <c r="C31" s="10">
        <v>45382</v>
      </c>
      <c r="D31" s="3" t="s">
        <v>62</v>
      </c>
      <c r="E31" s="11">
        <v>33111</v>
      </c>
      <c r="F31" s="3" t="s">
        <v>125</v>
      </c>
      <c r="G31" s="3" t="s">
        <v>126</v>
      </c>
      <c r="H31" s="3" t="s">
        <v>127</v>
      </c>
      <c r="I31" s="3" t="s">
        <v>64</v>
      </c>
      <c r="J31" s="12" t="s">
        <v>192</v>
      </c>
      <c r="K31" s="8" t="s">
        <v>244</v>
      </c>
      <c r="L31" s="10">
        <v>45292</v>
      </c>
      <c r="M31" s="10">
        <v>45382</v>
      </c>
      <c r="N31" s="3" t="s">
        <v>196</v>
      </c>
      <c r="O31" s="26">
        <v>353.81200000000001</v>
      </c>
      <c r="P31" s="25">
        <v>350</v>
      </c>
      <c r="Q31" s="26">
        <f>O31*40</f>
        <v>14152.48</v>
      </c>
      <c r="R31" s="25">
        <f>P31*40</f>
        <v>14000</v>
      </c>
      <c r="S31" s="3" t="s">
        <v>211</v>
      </c>
      <c r="T31" s="8" t="s">
        <v>362</v>
      </c>
      <c r="U31" s="5" t="s">
        <v>338</v>
      </c>
      <c r="V31" s="4">
        <v>45382</v>
      </c>
      <c r="W31" s="9" t="s">
        <v>220</v>
      </c>
    </row>
    <row r="32" spans="1:23" ht="24.95" customHeight="1" x14ac:dyDescent="0.25">
      <c r="A32" s="3">
        <v>2024</v>
      </c>
      <c r="B32" s="10">
        <v>45292</v>
      </c>
      <c r="C32" s="10">
        <v>45382</v>
      </c>
      <c r="D32" s="3" t="s">
        <v>62</v>
      </c>
      <c r="E32" s="11">
        <v>33111</v>
      </c>
      <c r="F32" s="3" t="s">
        <v>128</v>
      </c>
      <c r="G32" s="3" t="s">
        <v>129</v>
      </c>
      <c r="H32" s="3" t="s">
        <v>130</v>
      </c>
      <c r="I32" s="3" t="s">
        <v>65</v>
      </c>
      <c r="J32" s="12" t="s">
        <v>192</v>
      </c>
      <c r="K32" s="8" t="s">
        <v>245</v>
      </c>
      <c r="L32" s="10">
        <v>45292</v>
      </c>
      <c r="M32" s="10">
        <v>45382</v>
      </c>
      <c r="N32" s="3" t="s">
        <v>203</v>
      </c>
      <c r="O32" s="28">
        <v>383.02</v>
      </c>
      <c r="P32" s="25">
        <v>350</v>
      </c>
      <c r="Q32" s="25">
        <f>O32*70.5</f>
        <v>27002.91</v>
      </c>
      <c r="R32" s="25">
        <f>P32*70.5</f>
        <v>24675</v>
      </c>
      <c r="S32" s="3" t="s">
        <v>211</v>
      </c>
      <c r="T32" s="8" t="s">
        <v>362</v>
      </c>
      <c r="U32" s="5" t="s">
        <v>338</v>
      </c>
      <c r="V32" s="4">
        <v>45382</v>
      </c>
      <c r="W32" s="14" t="s">
        <v>220</v>
      </c>
    </row>
    <row r="33" spans="1:23" ht="24.95" customHeight="1" x14ac:dyDescent="0.25">
      <c r="A33" s="3">
        <v>2024</v>
      </c>
      <c r="B33" s="10">
        <v>45292</v>
      </c>
      <c r="C33" s="10">
        <v>45382</v>
      </c>
      <c r="D33" s="3" t="s">
        <v>62</v>
      </c>
      <c r="E33" s="11">
        <v>33111</v>
      </c>
      <c r="F33" s="3" t="s">
        <v>131</v>
      </c>
      <c r="G33" s="3" t="s">
        <v>132</v>
      </c>
      <c r="H33" s="3" t="s">
        <v>133</v>
      </c>
      <c r="I33" s="3" t="s">
        <v>65</v>
      </c>
      <c r="J33" s="12" t="s">
        <v>192</v>
      </c>
      <c r="K33" s="8" t="s">
        <v>246</v>
      </c>
      <c r="L33" s="10">
        <v>45292</v>
      </c>
      <c r="M33" s="10">
        <v>45382</v>
      </c>
      <c r="N33" s="3" t="s">
        <v>204</v>
      </c>
      <c r="O33" s="28">
        <v>383.02</v>
      </c>
      <c r="P33" s="25">
        <v>350</v>
      </c>
      <c r="Q33" s="25">
        <f>O33*21</f>
        <v>8043.42</v>
      </c>
      <c r="R33" s="25">
        <f>P33*21</f>
        <v>7350</v>
      </c>
      <c r="S33" s="3" t="s">
        <v>211</v>
      </c>
      <c r="T33" s="8" t="s">
        <v>362</v>
      </c>
      <c r="U33" s="5" t="s">
        <v>338</v>
      </c>
      <c r="V33" s="4">
        <v>45382</v>
      </c>
      <c r="W33" s="9" t="s">
        <v>220</v>
      </c>
    </row>
    <row r="34" spans="1:23" ht="24.95" customHeight="1" x14ac:dyDescent="0.25">
      <c r="A34" s="3">
        <v>2024</v>
      </c>
      <c r="B34" s="10">
        <v>45292</v>
      </c>
      <c r="C34" s="10">
        <v>45382</v>
      </c>
      <c r="D34" s="3" t="s">
        <v>62</v>
      </c>
      <c r="E34" s="11">
        <v>33111</v>
      </c>
      <c r="F34" s="3" t="s">
        <v>134</v>
      </c>
      <c r="G34" s="3" t="s">
        <v>135</v>
      </c>
      <c r="H34" s="3" t="s">
        <v>136</v>
      </c>
      <c r="I34" s="3" t="s">
        <v>65</v>
      </c>
      <c r="J34" s="12">
        <v>1</v>
      </c>
      <c r="K34" s="8" t="s">
        <v>247</v>
      </c>
      <c r="L34" s="10">
        <v>45292</v>
      </c>
      <c r="M34" s="10">
        <v>45382</v>
      </c>
      <c r="N34" s="3" t="s">
        <v>198</v>
      </c>
      <c r="O34" s="28">
        <v>547.17200000000003</v>
      </c>
      <c r="P34" s="25">
        <v>500</v>
      </c>
      <c r="Q34" s="25">
        <f>O34*12</f>
        <v>6566.0640000000003</v>
      </c>
      <c r="R34" s="25">
        <f>P34*12</f>
        <v>6000</v>
      </c>
      <c r="S34" s="3" t="s">
        <v>211</v>
      </c>
      <c r="T34" s="8" t="s">
        <v>362</v>
      </c>
      <c r="U34" s="5" t="s">
        <v>338</v>
      </c>
      <c r="V34" s="4">
        <v>45382</v>
      </c>
      <c r="W34" s="9" t="s">
        <v>220</v>
      </c>
    </row>
    <row r="35" spans="1:23" ht="24.95" customHeight="1" x14ac:dyDescent="0.25">
      <c r="A35" s="3">
        <v>2024</v>
      </c>
      <c r="B35" s="10">
        <v>45292</v>
      </c>
      <c r="C35" s="10">
        <v>45382</v>
      </c>
      <c r="D35" s="3" t="s">
        <v>62</v>
      </c>
      <c r="E35" s="11">
        <v>33111</v>
      </c>
      <c r="F35" s="3" t="s">
        <v>137</v>
      </c>
      <c r="G35" s="3" t="s">
        <v>138</v>
      </c>
      <c r="H35" s="3" t="s">
        <v>68</v>
      </c>
      <c r="I35" s="3" t="s">
        <v>64</v>
      </c>
      <c r="J35" s="12" t="s">
        <v>192</v>
      </c>
      <c r="K35" s="8" t="s">
        <v>248</v>
      </c>
      <c r="L35" s="10">
        <v>45292</v>
      </c>
      <c r="M35" s="10">
        <v>45382</v>
      </c>
      <c r="N35" s="3" t="s">
        <v>205</v>
      </c>
      <c r="O35" s="28">
        <v>383.02</v>
      </c>
      <c r="P35" s="25">
        <v>350</v>
      </c>
      <c r="Q35" s="25">
        <f>O35*287.5</f>
        <v>110118.25</v>
      </c>
      <c r="R35" s="25">
        <f>P35*287.5</f>
        <v>100625</v>
      </c>
      <c r="S35" s="3" t="s">
        <v>211</v>
      </c>
      <c r="T35" s="8" t="s">
        <v>362</v>
      </c>
      <c r="U35" s="5" t="s">
        <v>338</v>
      </c>
      <c r="V35" s="4">
        <v>45382</v>
      </c>
      <c r="W35" s="9" t="s">
        <v>220</v>
      </c>
    </row>
    <row r="36" spans="1:23" ht="24.95" customHeight="1" x14ac:dyDescent="0.25">
      <c r="A36" s="3">
        <v>2024</v>
      </c>
      <c r="B36" s="10">
        <v>45292</v>
      </c>
      <c r="C36" s="10">
        <v>45382</v>
      </c>
      <c r="D36" s="3" t="s">
        <v>62</v>
      </c>
      <c r="E36" s="11">
        <v>33111</v>
      </c>
      <c r="F36" s="3" t="s">
        <v>139</v>
      </c>
      <c r="G36" s="3" t="s">
        <v>140</v>
      </c>
      <c r="H36" s="3" t="s">
        <v>67</v>
      </c>
      <c r="I36" s="3" t="s">
        <v>65</v>
      </c>
      <c r="J36" s="12" t="s">
        <v>193</v>
      </c>
      <c r="K36" s="8" t="s">
        <v>249</v>
      </c>
      <c r="L36" s="10">
        <v>45292</v>
      </c>
      <c r="M36" s="10">
        <v>45382</v>
      </c>
      <c r="N36" s="3" t="s">
        <v>203</v>
      </c>
      <c r="O36" s="28">
        <v>353.81200000000001</v>
      </c>
      <c r="P36" s="25">
        <v>350</v>
      </c>
      <c r="Q36" s="25">
        <f>O36*174.5</f>
        <v>61740.194000000003</v>
      </c>
      <c r="R36" s="25">
        <f>P36*174.5</f>
        <v>61075</v>
      </c>
      <c r="S36" s="3" t="s">
        <v>211</v>
      </c>
      <c r="T36" s="8" t="s">
        <v>362</v>
      </c>
      <c r="U36" s="5" t="s">
        <v>338</v>
      </c>
      <c r="V36" s="4">
        <v>45382</v>
      </c>
      <c r="W36" s="9" t="s">
        <v>220</v>
      </c>
    </row>
    <row r="37" spans="1:23" ht="24.95" customHeight="1" x14ac:dyDescent="0.25">
      <c r="A37" s="3">
        <v>2024</v>
      </c>
      <c r="B37" s="10">
        <v>45292</v>
      </c>
      <c r="C37" s="10">
        <v>45382</v>
      </c>
      <c r="D37" s="3" t="s">
        <v>62</v>
      </c>
      <c r="E37" s="11">
        <v>33111</v>
      </c>
      <c r="F37" s="3" t="s">
        <v>139</v>
      </c>
      <c r="G37" s="3" t="s">
        <v>140</v>
      </c>
      <c r="H37" s="3" t="s">
        <v>67</v>
      </c>
      <c r="I37" s="3" t="s">
        <v>65</v>
      </c>
      <c r="J37" s="12" t="s">
        <v>194</v>
      </c>
      <c r="K37" s="8" t="s">
        <v>250</v>
      </c>
      <c r="L37" s="10">
        <v>45292</v>
      </c>
      <c r="M37" s="10">
        <v>45382</v>
      </c>
      <c r="N37" s="3" t="s">
        <v>203</v>
      </c>
      <c r="O37" s="28">
        <v>353.81200000000001</v>
      </c>
      <c r="P37" s="25">
        <v>350</v>
      </c>
      <c r="Q37" s="25">
        <f>O37*46</f>
        <v>16275.352000000001</v>
      </c>
      <c r="R37" s="25">
        <f>P37*46</f>
        <v>16100</v>
      </c>
      <c r="S37" s="3" t="s">
        <v>211</v>
      </c>
      <c r="T37" s="8" t="s">
        <v>362</v>
      </c>
      <c r="U37" s="5" t="s">
        <v>338</v>
      </c>
      <c r="V37" s="4">
        <v>45382</v>
      </c>
      <c r="W37" s="9" t="s">
        <v>220</v>
      </c>
    </row>
    <row r="38" spans="1:23" ht="24.95" customHeight="1" x14ac:dyDescent="0.25">
      <c r="A38" s="3">
        <v>2024</v>
      </c>
      <c r="B38" s="10">
        <v>45292</v>
      </c>
      <c r="C38" s="10">
        <v>45382</v>
      </c>
      <c r="D38" s="3" t="s">
        <v>62</v>
      </c>
      <c r="E38" s="11">
        <v>33111</v>
      </c>
      <c r="F38" s="3" t="s">
        <v>141</v>
      </c>
      <c r="G38" s="3" t="s">
        <v>142</v>
      </c>
      <c r="H38" s="3" t="s">
        <v>143</v>
      </c>
      <c r="I38" s="3" t="s">
        <v>64</v>
      </c>
      <c r="J38" s="12" t="s">
        <v>192</v>
      </c>
      <c r="K38" s="8" t="s">
        <v>251</v>
      </c>
      <c r="L38" s="10">
        <v>45292</v>
      </c>
      <c r="M38" s="10">
        <v>45382</v>
      </c>
      <c r="N38" s="3" t="s">
        <v>199</v>
      </c>
      <c r="O38" s="28">
        <v>353.81200000000001</v>
      </c>
      <c r="P38" s="25">
        <v>350</v>
      </c>
      <c r="Q38" s="25">
        <f>O38*24</f>
        <v>8491.4880000000012</v>
      </c>
      <c r="R38" s="25">
        <f>P38*24</f>
        <v>8400</v>
      </c>
      <c r="S38" s="3" t="s">
        <v>211</v>
      </c>
      <c r="T38" s="8" t="s">
        <v>362</v>
      </c>
      <c r="U38" s="5" t="s">
        <v>338</v>
      </c>
      <c r="V38" s="4">
        <v>45382</v>
      </c>
      <c r="W38" s="9" t="s">
        <v>220</v>
      </c>
    </row>
    <row r="39" spans="1:23" ht="24.95" customHeight="1" x14ac:dyDescent="0.25">
      <c r="A39" s="3">
        <v>2024</v>
      </c>
      <c r="B39" s="10">
        <v>45292</v>
      </c>
      <c r="C39" s="10">
        <v>45382</v>
      </c>
      <c r="D39" s="3" t="s">
        <v>62</v>
      </c>
      <c r="E39" s="11">
        <v>33111</v>
      </c>
      <c r="F39" s="3" t="s">
        <v>144</v>
      </c>
      <c r="G39" s="3" t="s">
        <v>94</v>
      </c>
      <c r="H39" s="3" t="s">
        <v>145</v>
      </c>
      <c r="I39" s="3" t="s">
        <v>64</v>
      </c>
      <c r="J39" s="12" t="s">
        <v>192</v>
      </c>
      <c r="K39" s="8" t="s">
        <v>252</v>
      </c>
      <c r="L39" s="10">
        <v>45292</v>
      </c>
      <c r="M39" s="10">
        <v>45382</v>
      </c>
      <c r="N39" s="3" t="s">
        <v>196</v>
      </c>
      <c r="O39" s="28">
        <v>547.17200000000003</v>
      </c>
      <c r="P39" s="25">
        <v>500</v>
      </c>
      <c r="Q39" s="25">
        <f>O39*57</f>
        <v>31188.804</v>
      </c>
      <c r="R39" s="25">
        <f>P39*57</f>
        <v>28500</v>
      </c>
      <c r="S39" s="3" t="s">
        <v>211</v>
      </c>
      <c r="T39" s="8" t="s">
        <v>362</v>
      </c>
      <c r="U39" s="5" t="s">
        <v>338</v>
      </c>
      <c r="V39" s="4">
        <v>45382</v>
      </c>
      <c r="W39" s="9" t="s">
        <v>220</v>
      </c>
    </row>
    <row r="40" spans="1:23" ht="24.95" customHeight="1" x14ac:dyDescent="0.25">
      <c r="A40" s="3">
        <v>2024</v>
      </c>
      <c r="B40" s="10">
        <v>45292</v>
      </c>
      <c r="C40" s="10">
        <v>45382</v>
      </c>
      <c r="D40" s="3" t="s">
        <v>62</v>
      </c>
      <c r="E40" s="11">
        <v>33111</v>
      </c>
      <c r="F40" s="15" t="s">
        <v>146</v>
      </c>
      <c r="G40" s="3" t="s">
        <v>147</v>
      </c>
      <c r="H40" s="3" t="s">
        <v>148</v>
      </c>
      <c r="I40" s="3" t="s">
        <v>64</v>
      </c>
      <c r="J40" s="12" t="s">
        <v>192</v>
      </c>
      <c r="K40" s="8" t="s">
        <v>253</v>
      </c>
      <c r="L40" s="10">
        <v>45292</v>
      </c>
      <c r="M40" s="10">
        <v>45382</v>
      </c>
      <c r="N40" s="3" t="s">
        <v>206</v>
      </c>
      <c r="O40" s="28">
        <v>547.17200000000003</v>
      </c>
      <c r="P40" s="25">
        <v>500</v>
      </c>
      <c r="Q40" s="25">
        <f>O40*76</f>
        <v>41585.072</v>
      </c>
      <c r="R40" s="25">
        <f>P40*76</f>
        <v>38000</v>
      </c>
      <c r="S40" s="3" t="s">
        <v>211</v>
      </c>
      <c r="T40" s="8" t="s">
        <v>362</v>
      </c>
      <c r="U40" s="5" t="s">
        <v>338</v>
      </c>
      <c r="V40" s="4">
        <v>45382</v>
      </c>
      <c r="W40" s="9" t="s">
        <v>220</v>
      </c>
    </row>
    <row r="41" spans="1:23" ht="24.95" customHeight="1" x14ac:dyDescent="0.25">
      <c r="A41" s="3">
        <v>2024</v>
      </c>
      <c r="B41" s="10">
        <v>45292</v>
      </c>
      <c r="C41" s="10">
        <v>45382</v>
      </c>
      <c r="D41" s="3" t="s">
        <v>62</v>
      </c>
      <c r="E41" s="11">
        <v>33111</v>
      </c>
      <c r="F41" s="3" t="s">
        <v>149</v>
      </c>
      <c r="G41" s="3" t="s">
        <v>150</v>
      </c>
      <c r="H41" s="3" t="s">
        <v>151</v>
      </c>
      <c r="I41" s="3" t="s">
        <v>64</v>
      </c>
      <c r="J41" s="12" t="s">
        <v>192</v>
      </c>
      <c r="K41" s="8" t="s">
        <v>254</v>
      </c>
      <c r="L41" s="10">
        <v>45292</v>
      </c>
      <c r="M41" s="10">
        <v>45382</v>
      </c>
      <c r="N41" s="3" t="s">
        <v>196</v>
      </c>
      <c r="O41" s="28">
        <v>383.02</v>
      </c>
      <c r="P41" s="25">
        <v>350</v>
      </c>
      <c r="Q41" s="25">
        <f>O41*48</f>
        <v>18384.96</v>
      </c>
      <c r="R41" s="25">
        <f>P41*48</f>
        <v>16800</v>
      </c>
      <c r="S41" s="3" t="s">
        <v>211</v>
      </c>
      <c r="T41" s="8" t="s">
        <v>362</v>
      </c>
      <c r="U41" s="5" t="s">
        <v>338</v>
      </c>
      <c r="V41" s="4">
        <v>45382</v>
      </c>
      <c r="W41" s="9" t="s">
        <v>220</v>
      </c>
    </row>
    <row r="42" spans="1:23" ht="24.95" customHeight="1" x14ac:dyDescent="0.25">
      <c r="A42" s="3">
        <v>2024</v>
      </c>
      <c r="B42" s="10">
        <v>45292</v>
      </c>
      <c r="C42" s="10">
        <v>45382</v>
      </c>
      <c r="D42" s="3" t="s">
        <v>62</v>
      </c>
      <c r="E42" s="11">
        <v>33111</v>
      </c>
      <c r="F42" s="3" t="s">
        <v>149</v>
      </c>
      <c r="G42" s="3" t="s">
        <v>150</v>
      </c>
      <c r="H42" s="3" t="s">
        <v>151</v>
      </c>
      <c r="I42" s="3" t="s">
        <v>64</v>
      </c>
      <c r="J42" s="12" t="s">
        <v>194</v>
      </c>
      <c r="K42" s="8" t="s">
        <v>255</v>
      </c>
      <c r="L42" s="10">
        <v>45292</v>
      </c>
      <c r="M42" s="10">
        <v>45382</v>
      </c>
      <c r="N42" s="3" t="s">
        <v>196</v>
      </c>
      <c r="O42" s="28">
        <v>383.02</v>
      </c>
      <c r="P42" s="25">
        <v>350</v>
      </c>
      <c r="Q42" s="25">
        <f>O42*54.5</f>
        <v>20874.59</v>
      </c>
      <c r="R42" s="25">
        <f>P42*54.5</f>
        <v>19075</v>
      </c>
      <c r="S42" s="3" t="s">
        <v>211</v>
      </c>
      <c r="T42" s="8" t="s">
        <v>362</v>
      </c>
      <c r="U42" s="5" t="s">
        <v>338</v>
      </c>
      <c r="V42" s="4">
        <v>45382</v>
      </c>
      <c r="W42" s="9" t="s">
        <v>220</v>
      </c>
    </row>
    <row r="43" spans="1:23" ht="24.95" customHeight="1" x14ac:dyDescent="0.25">
      <c r="A43" s="3">
        <v>2024</v>
      </c>
      <c r="B43" s="10">
        <v>45292</v>
      </c>
      <c r="C43" s="10">
        <v>45382</v>
      </c>
      <c r="D43" s="3" t="s">
        <v>62</v>
      </c>
      <c r="E43" s="11">
        <v>33111</v>
      </c>
      <c r="F43" s="3" t="s">
        <v>149</v>
      </c>
      <c r="G43" s="3" t="s">
        <v>150</v>
      </c>
      <c r="H43" s="3" t="s">
        <v>151</v>
      </c>
      <c r="I43" s="3" t="s">
        <v>64</v>
      </c>
      <c r="J43" s="12" t="s">
        <v>195</v>
      </c>
      <c r="K43" s="8" t="s">
        <v>256</v>
      </c>
      <c r="L43" s="10">
        <v>45292</v>
      </c>
      <c r="M43" s="10">
        <v>45382</v>
      </c>
      <c r="N43" s="3" t="s">
        <v>196</v>
      </c>
      <c r="O43" s="28">
        <v>383.02</v>
      </c>
      <c r="P43" s="25">
        <v>350</v>
      </c>
      <c r="Q43" s="25">
        <f>O43*22.5</f>
        <v>8617.9499999999989</v>
      </c>
      <c r="R43" s="25">
        <f>P43*22.5</f>
        <v>7875</v>
      </c>
      <c r="S43" s="3" t="s">
        <v>211</v>
      </c>
      <c r="T43" s="8" t="s">
        <v>362</v>
      </c>
      <c r="U43" s="5" t="s">
        <v>338</v>
      </c>
      <c r="V43" s="4">
        <v>45382</v>
      </c>
      <c r="W43" s="9" t="s">
        <v>220</v>
      </c>
    </row>
    <row r="44" spans="1:23" ht="24.95" customHeight="1" x14ac:dyDescent="0.25">
      <c r="A44" s="3">
        <v>2024</v>
      </c>
      <c r="B44" s="10">
        <v>45292</v>
      </c>
      <c r="C44" s="10">
        <v>45382</v>
      </c>
      <c r="D44" s="3" t="s">
        <v>62</v>
      </c>
      <c r="E44" s="11">
        <v>33111</v>
      </c>
      <c r="F44" s="3" t="s">
        <v>152</v>
      </c>
      <c r="G44" s="3" t="s">
        <v>153</v>
      </c>
      <c r="H44" s="3" t="s">
        <v>154</v>
      </c>
      <c r="I44" s="3" t="s">
        <v>64</v>
      </c>
      <c r="J44" s="12" t="s">
        <v>192</v>
      </c>
      <c r="K44" s="8" t="s">
        <v>257</v>
      </c>
      <c r="L44" s="10">
        <v>45292</v>
      </c>
      <c r="M44" s="10">
        <v>45382</v>
      </c>
      <c r="N44" s="3" t="s">
        <v>196</v>
      </c>
      <c r="O44" s="28">
        <v>383.02</v>
      </c>
      <c r="P44" s="25">
        <v>350</v>
      </c>
      <c r="Q44" s="25">
        <f>O44*134</f>
        <v>51324.68</v>
      </c>
      <c r="R44" s="25">
        <f>P44*134</f>
        <v>46900</v>
      </c>
      <c r="S44" s="3" t="s">
        <v>211</v>
      </c>
      <c r="T44" s="8" t="s">
        <v>362</v>
      </c>
      <c r="U44" s="5" t="s">
        <v>338</v>
      </c>
      <c r="V44" s="4">
        <v>45382</v>
      </c>
      <c r="W44" s="9" t="s">
        <v>220</v>
      </c>
    </row>
    <row r="45" spans="1:23" ht="24.95" customHeight="1" x14ac:dyDescent="0.25">
      <c r="A45" s="3">
        <v>2024</v>
      </c>
      <c r="B45" s="10">
        <v>45292</v>
      </c>
      <c r="C45" s="10">
        <v>45382</v>
      </c>
      <c r="D45" s="3" t="s">
        <v>62</v>
      </c>
      <c r="E45" s="11">
        <v>33111</v>
      </c>
      <c r="F45" s="3" t="s">
        <v>152</v>
      </c>
      <c r="G45" s="3" t="s">
        <v>153</v>
      </c>
      <c r="H45" s="3" t="s">
        <v>154</v>
      </c>
      <c r="I45" s="3" t="s">
        <v>64</v>
      </c>
      <c r="J45" s="12" t="s">
        <v>192</v>
      </c>
      <c r="K45" s="8" t="s">
        <v>258</v>
      </c>
      <c r="L45" s="10">
        <v>45292</v>
      </c>
      <c r="M45" s="10">
        <v>45382</v>
      </c>
      <c r="N45" s="3" t="s">
        <v>196</v>
      </c>
      <c r="O45" s="28">
        <v>383.02</v>
      </c>
      <c r="P45" s="25">
        <v>350</v>
      </c>
      <c r="Q45" s="25">
        <f>O45*34.5</f>
        <v>13214.189999999999</v>
      </c>
      <c r="R45" s="25">
        <f>P45*34.5</f>
        <v>12075</v>
      </c>
      <c r="S45" s="3" t="s">
        <v>211</v>
      </c>
      <c r="T45" s="8" t="s">
        <v>362</v>
      </c>
      <c r="U45" s="5" t="s">
        <v>338</v>
      </c>
      <c r="V45" s="4">
        <v>45382</v>
      </c>
      <c r="W45" s="9" t="s">
        <v>220</v>
      </c>
    </row>
    <row r="46" spans="1:23" ht="24.95" customHeight="1" x14ac:dyDescent="0.25">
      <c r="A46" s="3">
        <v>2024</v>
      </c>
      <c r="B46" s="10">
        <v>45292</v>
      </c>
      <c r="C46" s="10">
        <v>45382</v>
      </c>
      <c r="D46" s="3" t="s">
        <v>62</v>
      </c>
      <c r="E46" s="11">
        <v>33111</v>
      </c>
      <c r="F46" s="3" t="s">
        <v>155</v>
      </c>
      <c r="G46" s="3" t="s">
        <v>156</v>
      </c>
      <c r="H46" s="3" t="s">
        <v>157</v>
      </c>
      <c r="I46" s="3" t="s">
        <v>64</v>
      </c>
      <c r="J46" s="12" t="s">
        <v>192</v>
      </c>
      <c r="K46" s="8" t="s">
        <v>259</v>
      </c>
      <c r="L46" s="10">
        <v>45292</v>
      </c>
      <c r="M46" s="10">
        <v>45382</v>
      </c>
      <c r="N46" s="3" t="s">
        <v>207</v>
      </c>
      <c r="O46" s="28">
        <v>383.02</v>
      </c>
      <c r="P46" s="25">
        <v>350</v>
      </c>
      <c r="Q46" s="25">
        <f>O46*39.5</f>
        <v>15129.289999999999</v>
      </c>
      <c r="R46" s="25">
        <f>P46*39.5</f>
        <v>13825</v>
      </c>
      <c r="S46" s="3" t="s">
        <v>211</v>
      </c>
      <c r="T46" s="8" t="s">
        <v>362</v>
      </c>
      <c r="U46" s="5" t="s">
        <v>338</v>
      </c>
      <c r="V46" s="4">
        <v>45382</v>
      </c>
      <c r="W46" s="9" t="s">
        <v>220</v>
      </c>
    </row>
    <row r="47" spans="1:23" ht="24.95" customHeight="1" x14ac:dyDescent="0.25">
      <c r="A47" s="3">
        <v>2024</v>
      </c>
      <c r="B47" s="10">
        <v>45292</v>
      </c>
      <c r="C47" s="10">
        <v>45382</v>
      </c>
      <c r="D47" s="3" t="s">
        <v>62</v>
      </c>
      <c r="E47" s="11">
        <v>33111</v>
      </c>
      <c r="F47" s="15" t="s">
        <v>158</v>
      </c>
      <c r="G47" s="3" t="s">
        <v>159</v>
      </c>
      <c r="H47" s="3" t="s">
        <v>160</v>
      </c>
      <c r="I47" s="3" t="s">
        <v>64</v>
      </c>
      <c r="J47" s="12" t="s">
        <v>192</v>
      </c>
      <c r="K47" s="8" t="s">
        <v>259</v>
      </c>
      <c r="L47" s="10">
        <v>45292</v>
      </c>
      <c r="M47" s="10">
        <v>45382</v>
      </c>
      <c r="N47" s="3" t="s">
        <v>205</v>
      </c>
      <c r="O47" s="28">
        <v>353.81200000000001</v>
      </c>
      <c r="P47" s="25">
        <v>350</v>
      </c>
      <c r="Q47" s="25">
        <f>O47*26</f>
        <v>9199.112000000001</v>
      </c>
      <c r="R47" s="25">
        <f>P47*26</f>
        <v>9100</v>
      </c>
      <c r="S47" s="3" t="s">
        <v>211</v>
      </c>
      <c r="T47" s="8" t="s">
        <v>362</v>
      </c>
      <c r="U47" s="5" t="s">
        <v>338</v>
      </c>
      <c r="V47" s="4">
        <v>45382</v>
      </c>
      <c r="W47" s="9" t="s">
        <v>220</v>
      </c>
    </row>
    <row r="48" spans="1:23" ht="24.95" customHeight="1" x14ac:dyDescent="0.25">
      <c r="A48" s="3">
        <v>2024</v>
      </c>
      <c r="B48" s="10">
        <v>45292</v>
      </c>
      <c r="C48" s="10">
        <v>45382</v>
      </c>
      <c r="D48" s="3" t="s">
        <v>62</v>
      </c>
      <c r="E48" s="11">
        <v>33111</v>
      </c>
      <c r="F48" s="15" t="s">
        <v>161</v>
      </c>
      <c r="G48" s="3" t="s">
        <v>162</v>
      </c>
      <c r="H48" s="3" t="s">
        <v>163</v>
      </c>
      <c r="I48" s="3" t="s">
        <v>64</v>
      </c>
      <c r="J48" s="12" t="s">
        <v>192</v>
      </c>
      <c r="K48" s="8" t="s">
        <v>260</v>
      </c>
      <c r="L48" s="10">
        <v>45292</v>
      </c>
      <c r="M48" s="10">
        <v>45382</v>
      </c>
      <c r="N48" s="3" t="s">
        <v>202</v>
      </c>
      <c r="O48" s="28">
        <v>31320</v>
      </c>
      <c r="P48" s="25">
        <v>30982.5</v>
      </c>
      <c r="Q48" s="25">
        <f>O48*3</f>
        <v>93960</v>
      </c>
      <c r="R48" s="25">
        <f>P48*3</f>
        <v>92947.5</v>
      </c>
      <c r="S48" s="3" t="s">
        <v>211</v>
      </c>
      <c r="T48" s="8" t="s">
        <v>362</v>
      </c>
      <c r="U48" s="5" t="s">
        <v>338</v>
      </c>
      <c r="V48" s="4">
        <v>45382</v>
      </c>
      <c r="W48" s="9" t="s">
        <v>220</v>
      </c>
    </row>
    <row r="49" spans="1:23" ht="24.95" customHeight="1" x14ac:dyDescent="0.25">
      <c r="A49" s="3">
        <v>2024</v>
      </c>
      <c r="B49" s="10">
        <v>45292</v>
      </c>
      <c r="C49" s="10">
        <v>45382</v>
      </c>
      <c r="D49" s="3" t="s">
        <v>62</v>
      </c>
      <c r="E49" s="11">
        <v>33111</v>
      </c>
      <c r="F49" s="15" t="s">
        <v>164</v>
      </c>
      <c r="G49" s="3" t="s">
        <v>73</v>
      </c>
      <c r="H49" s="3" t="s">
        <v>165</v>
      </c>
      <c r="I49" s="3" t="s">
        <v>65</v>
      </c>
      <c r="J49" s="12" t="s">
        <v>192</v>
      </c>
      <c r="K49" s="8" t="s">
        <v>261</v>
      </c>
      <c r="L49" s="10">
        <v>45292</v>
      </c>
      <c r="M49" s="10">
        <v>45382</v>
      </c>
      <c r="N49" s="3" t="s">
        <v>208</v>
      </c>
      <c r="O49" s="28">
        <v>353.81200000000001</v>
      </c>
      <c r="P49" s="25">
        <v>350</v>
      </c>
      <c r="Q49" s="25">
        <f>O49*24</f>
        <v>8491.4880000000012</v>
      </c>
      <c r="R49" s="25">
        <f>P49*24</f>
        <v>8400</v>
      </c>
      <c r="S49" s="3" t="s">
        <v>211</v>
      </c>
      <c r="T49" s="8" t="s">
        <v>362</v>
      </c>
      <c r="U49" s="5" t="s">
        <v>338</v>
      </c>
      <c r="V49" s="4">
        <v>45382</v>
      </c>
      <c r="W49" s="9" t="s">
        <v>220</v>
      </c>
    </row>
    <row r="50" spans="1:23" ht="24.95" customHeight="1" x14ac:dyDescent="0.25">
      <c r="A50" s="3">
        <v>2024</v>
      </c>
      <c r="B50" s="10">
        <v>45292</v>
      </c>
      <c r="C50" s="10">
        <v>45382</v>
      </c>
      <c r="D50" s="3" t="s">
        <v>62</v>
      </c>
      <c r="E50" s="11">
        <v>33111</v>
      </c>
      <c r="F50" s="15" t="s">
        <v>166</v>
      </c>
      <c r="G50" s="3" t="s">
        <v>167</v>
      </c>
      <c r="H50" s="3" t="s">
        <v>168</v>
      </c>
      <c r="I50" s="3" t="s">
        <v>64</v>
      </c>
      <c r="J50" s="12" t="s">
        <v>192</v>
      </c>
      <c r="K50" s="8" t="s">
        <v>261</v>
      </c>
      <c r="L50" s="10">
        <v>45292</v>
      </c>
      <c r="M50" s="10">
        <v>45382</v>
      </c>
      <c r="N50" s="3" t="s">
        <v>200</v>
      </c>
      <c r="O50" s="28">
        <v>383.02</v>
      </c>
      <c r="P50" s="25">
        <v>350</v>
      </c>
      <c r="Q50" s="25">
        <f>O50*49.5</f>
        <v>18959.489999999998</v>
      </c>
      <c r="R50" s="25">
        <f>P50*49.5</f>
        <v>17325</v>
      </c>
      <c r="S50" s="3" t="s">
        <v>211</v>
      </c>
      <c r="T50" s="8" t="s">
        <v>362</v>
      </c>
      <c r="U50" s="5" t="s">
        <v>338</v>
      </c>
      <c r="V50" s="4">
        <v>45382</v>
      </c>
      <c r="W50" s="9" t="s">
        <v>220</v>
      </c>
    </row>
    <row r="51" spans="1:23" ht="24.95" customHeight="1" x14ac:dyDescent="0.25">
      <c r="A51" s="3">
        <v>2024</v>
      </c>
      <c r="B51" s="10">
        <v>45292</v>
      </c>
      <c r="C51" s="10">
        <v>45382</v>
      </c>
      <c r="D51" s="3" t="s">
        <v>62</v>
      </c>
      <c r="E51" s="11">
        <v>33111</v>
      </c>
      <c r="F51" s="15" t="s">
        <v>169</v>
      </c>
      <c r="G51" s="3" t="s">
        <v>170</v>
      </c>
      <c r="H51" s="3" t="s">
        <v>171</v>
      </c>
      <c r="I51" s="3" t="s">
        <v>64</v>
      </c>
      <c r="J51" s="12" t="s">
        <v>192</v>
      </c>
      <c r="K51" s="8" t="s">
        <v>262</v>
      </c>
      <c r="L51" s="10">
        <v>45292</v>
      </c>
      <c r="M51" s="10">
        <v>45382</v>
      </c>
      <c r="N51" s="3" t="s">
        <v>209</v>
      </c>
      <c r="O51" s="28">
        <v>547.17200000000003</v>
      </c>
      <c r="P51" s="25">
        <v>500</v>
      </c>
      <c r="Q51" s="25">
        <f>O51*34.5</f>
        <v>18877.434000000001</v>
      </c>
      <c r="R51" s="25">
        <f>P51*34.5</f>
        <v>17250</v>
      </c>
      <c r="S51" s="3" t="s">
        <v>211</v>
      </c>
      <c r="T51" s="8" t="s">
        <v>362</v>
      </c>
      <c r="U51" s="5" t="s">
        <v>338</v>
      </c>
      <c r="V51" s="4">
        <v>45382</v>
      </c>
      <c r="W51" s="9" t="s">
        <v>220</v>
      </c>
    </row>
    <row r="52" spans="1:23" ht="24.95" customHeight="1" x14ac:dyDescent="0.25">
      <c r="A52" s="3">
        <v>2024</v>
      </c>
      <c r="B52" s="10">
        <v>45292</v>
      </c>
      <c r="C52" s="10">
        <v>45382</v>
      </c>
      <c r="D52" s="3" t="s">
        <v>62</v>
      </c>
      <c r="E52" s="11">
        <v>33111</v>
      </c>
      <c r="F52" s="15" t="s">
        <v>172</v>
      </c>
      <c r="G52" s="3" t="s">
        <v>173</v>
      </c>
      <c r="H52" s="3" t="s">
        <v>174</v>
      </c>
      <c r="I52" s="3" t="s">
        <v>64</v>
      </c>
      <c r="J52" s="12" t="s">
        <v>192</v>
      </c>
      <c r="K52" s="8" t="s">
        <v>263</v>
      </c>
      <c r="L52" s="10">
        <v>45292</v>
      </c>
      <c r="M52" s="10">
        <v>45382</v>
      </c>
      <c r="N52" s="3" t="s">
        <v>200</v>
      </c>
      <c r="O52" s="28">
        <v>383.02</v>
      </c>
      <c r="P52" s="25">
        <v>350</v>
      </c>
      <c r="Q52" s="25">
        <f>O52*39.5</f>
        <v>15129.289999999999</v>
      </c>
      <c r="R52" s="25">
        <f>P52*39.5</f>
        <v>13825</v>
      </c>
      <c r="S52" s="3" t="s">
        <v>211</v>
      </c>
      <c r="T52" s="8" t="s">
        <v>362</v>
      </c>
      <c r="U52" s="5" t="s">
        <v>338</v>
      </c>
      <c r="V52" s="4">
        <v>45382</v>
      </c>
      <c r="W52" s="9" t="s">
        <v>220</v>
      </c>
    </row>
    <row r="53" spans="1:23" ht="24.95" customHeight="1" x14ac:dyDescent="0.25">
      <c r="A53" s="3">
        <v>2024</v>
      </c>
      <c r="B53" s="10">
        <v>45292</v>
      </c>
      <c r="C53" s="10">
        <v>45382</v>
      </c>
      <c r="D53" s="3" t="s">
        <v>62</v>
      </c>
      <c r="E53" s="11">
        <v>33111</v>
      </c>
      <c r="F53" s="15" t="s">
        <v>175</v>
      </c>
      <c r="G53" s="3" t="s">
        <v>133</v>
      </c>
      <c r="H53" s="3" t="s">
        <v>71</v>
      </c>
      <c r="I53" s="3" t="s">
        <v>65</v>
      </c>
      <c r="J53" s="12" t="s">
        <v>192</v>
      </c>
      <c r="K53" s="8" t="s">
        <v>264</v>
      </c>
      <c r="L53" s="10">
        <v>45292</v>
      </c>
      <c r="M53" s="10">
        <v>45382</v>
      </c>
      <c r="N53" s="3" t="s">
        <v>210</v>
      </c>
      <c r="O53" s="28">
        <v>383.02</v>
      </c>
      <c r="P53" s="25">
        <v>350</v>
      </c>
      <c r="Q53" s="25">
        <f>O53*48</f>
        <v>18384.96</v>
      </c>
      <c r="R53" s="25">
        <f>P52*48</f>
        <v>16800</v>
      </c>
      <c r="S53" s="3" t="s">
        <v>211</v>
      </c>
      <c r="T53" s="8" t="s">
        <v>362</v>
      </c>
      <c r="U53" s="5" t="s">
        <v>338</v>
      </c>
      <c r="V53" s="4">
        <v>45382</v>
      </c>
      <c r="W53" s="9" t="s">
        <v>220</v>
      </c>
    </row>
    <row r="54" spans="1:23" ht="24.95" customHeight="1" x14ac:dyDescent="0.25">
      <c r="A54" s="3">
        <v>2024</v>
      </c>
      <c r="B54" s="10">
        <v>45292</v>
      </c>
      <c r="C54" s="10">
        <v>45382</v>
      </c>
      <c r="D54" s="3" t="s">
        <v>62</v>
      </c>
      <c r="E54" s="11">
        <v>33111</v>
      </c>
      <c r="F54" s="15" t="s">
        <v>175</v>
      </c>
      <c r="G54" s="3" t="s">
        <v>133</v>
      </c>
      <c r="H54" s="3" t="s">
        <v>71</v>
      </c>
      <c r="I54" s="3" t="s">
        <v>65</v>
      </c>
      <c r="J54" s="12" t="s">
        <v>194</v>
      </c>
      <c r="K54" s="8" t="s">
        <v>265</v>
      </c>
      <c r="L54" s="10">
        <v>45292</v>
      </c>
      <c r="M54" s="10">
        <v>45382</v>
      </c>
      <c r="N54" s="3" t="s">
        <v>210</v>
      </c>
      <c r="O54" s="28">
        <v>383.02</v>
      </c>
      <c r="P54" s="25">
        <v>350</v>
      </c>
      <c r="Q54" s="25">
        <f>O54*64</f>
        <v>24513.279999999999</v>
      </c>
      <c r="R54" s="25">
        <f>P54*64</f>
        <v>22400</v>
      </c>
      <c r="S54" s="3" t="s">
        <v>211</v>
      </c>
      <c r="T54" s="8" t="s">
        <v>362</v>
      </c>
      <c r="U54" s="5" t="s">
        <v>338</v>
      </c>
      <c r="V54" s="4">
        <v>45382</v>
      </c>
      <c r="W54" s="9" t="s">
        <v>220</v>
      </c>
    </row>
    <row r="55" spans="1:23" ht="24.95" customHeight="1" x14ac:dyDescent="0.25">
      <c r="A55" s="3">
        <v>2024</v>
      </c>
      <c r="B55" s="10">
        <v>45292</v>
      </c>
      <c r="C55" s="10">
        <v>45382</v>
      </c>
      <c r="D55" s="3" t="s">
        <v>62</v>
      </c>
      <c r="E55" s="11">
        <v>33111</v>
      </c>
      <c r="F55" s="15" t="s">
        <v>176</v>
      </c>
      <c r="G55" s="3" t="s">
        <v>177</v>
      </c>
      <c r="H55" s="3" t="s">
        <v>171</v>
      </c>
      <c r="I55" s="3" t="s">
        <v>64</v>
      </c>
      <c r="J55" s="12" t="s">
        <v>192</v>
      </c>
      <c r="K55" s="8" t="s">
        <v>266</v>
      </c>
      <c r="L55" s="10">
        <v>45292</v>
      </c>
      <c r="M55" s="10">
        <v>45382</v>
      </c>
      <c r="N55" s="3" t="s">
        <v>205</v>
      </c>
      <c r="O55" s="28">
        <v>383.02</v>
      </c>
      <c r="P55" s="25">
        <v>350</v>
      </c>
      <c r="Q55" s="25">
        <f>O55*32</f>
        <v>12256.64</v>
      </c>
      <c r="R55" s="25">
        <f>P55*32</f>
        <v>11200</v>
      </c>
      <c r="S55" s="3" t="s">
        <v>211</v>
      </c>
      <c r="T55" s="8" t="s">
        <v>362</v>
      </c>
      <c r="U55" s="5" t="s">
        <v>338</v>
      </c>
      <c r="V55" s="4">
        <v>45382</v>
      </c>
      <c r="W55" s="9" t="s">
        <v>220</v>
      </c>
    </row>
    <row r="56" spans="1:23" ht="24.95" customHeight="1" x14ac:dyDescent="0.25">
      <c r="A56" s="3">
        <v>2024</v>
      </c>
      <c r="B56" s="10">
        <v>45292</v>
      </c>
      <c r="C56" s="10">
        <v>45382</v>
      </c>
      <c r="D56" s="3" t="s">
        <v>62</v>
      </c>
      <c r="E56" s="11">
        <v>33111</v>
      </c>
      <c r="F56" s="15" t="s">
        <v>178</v>
      </c>
      <c r="G56" s="3" t="s">
        <v>71</v>
      </c>
      <c r="H56" s="3" t="s">
        <v>80</v>
      </c>
      <c r="I56" s="3" t="s">
        <v>64</v>
      </c>
      <c r="J56" s="12" t="s">
        <v>192</v>
      </c>
      <c r="K56" s="8" t="s">
        <v>267</v>
      </c>
      <c r="L56" s="10">
        <v>45292</v>
      </c>
      <c r="M56" s="10">
        <v>45382</v>
      </c>
      <c r="N56" s="3" t="s">
        <v>205</v>
      </c>
      <c r="O56" s="28">
        <v>383.02</v>
      </c>
      <c r="P56" s="25">
        <v>350</v>
      </c>
      <c r="Q56" s="25">
        <f>O56*16</f>
        <v>6128.32</v>
      </c>
      <c r="R56" s="25">
        <f>P56*16</f>
        <v>5600</v>
      </c>
      <c r="S56" s="3" t="s">
        <v>211</v>
      </c>
      <c r="T56" s="8" t="s">
        <v>362</v>
      </c>
      <c r="U56" s="5" t="s">
        <v>338</v>
      </c>
      <c r="V56" s="4">
        <v>45382</v>
      </c>
      <c r="W56" s="9" t="s">
        <v>220</v>
      </c>
    </row>
    <row r="57" spans="1:23" ht="24.95" customHeight="1" x14ac:dyDescent="0.25">
      <c r="A57" s="3">
        <v>2024</v>
      </c>
      <c r="B57" s="10">
        <v>45292</v>
      </c>
      <c r="C57" s="10">
        <v>45382</v>
      </c>
      <c r="D57" s="3" t="s">
        <v>62</v>
      </c>
      <c r="E57" s="11">
        <v>33111</v>
      </c>
      <c r="F57" s="15" t="s">
        <v>179</v>
      </c>
      <c r="G57" s="3" t="s">
        <v>73</v>
      </c>
      <c r="H57" s="3" t="s">
        <v>180</v>
      </c>
      <c r="I57" s="3" t="s">
        <v>64</v>
      </c>
      <c r="J57" s="12" t="s">
        <v>192</v>
      </c>
      <c r="K57" s="8" t="s">
        <v>268</v>
      </c>
      <c r="L57" s="10">
        <v>45292</v>
      </c>
      <c r="M57" s="10">
        <v>45382</v>
      </c>
      <c r="N57" s="3" t="s">
        <v>205</v>
      </c>
      <c r="O57" s="28">
        <v>383.02</v>
      </c>
      <c r="P57" s="25">
        <v>350</v>
      </c>
      <c r="Q57" s="25">
        <f>O57*34</f>
        <v>13022.68</v>
      </c>
      <c r="R57" s="25">
        <f>P57*34</f>
        <v>11900</v>
      </c>
      <c r="S57" s="3" t="s">
        <v>211</v>
      </c>
      <c r="T57" s="8" t="s">
        <v>362</v>
      </c>
      <c r="U57" s="5" t="s">
        <v>338</v>
      </c>
      <c r="V57" s="4">
        <v>45382</v>
      </c>
      <c r="W57" s="9" t="s">
        <v>220</v>
      </c>
    </row>
    <row r="58" spans="1:23" ht="24.95" customHeight="1" x14ac:dyDescent="0.25">
      <c r="A58" s="3">
        <v>2024</v>
      </c>
      <c r="B58" s="10">
        <v>45292</v>
      </c>
      <c r="C58" s="10">
        <v>45382</v>
      </c>
      <c r="D58" s="3" t="s">
        <v>62</v>
      </c>
      <c r="E58" s="11">
        <v>33111</v>
      </c>
      <c r="F58" s="15" t="s">
        <v>179</v>
      </c>
      <c r="G58" s="3" t="s">
        <v>73</v>
      </c>
      <c r="H58" s="3" t="s">
        <v>180</v>
      </c>
      <c r="I58" s="3" t="s">
        <v>64</v>
      </c>
      <c r="J58" s="12" t="s">
        <v>192</v>
      </c>
      <c r="K58" s="8" t="s">
        <v>269</v>
      </c>
      <c r="L58" s="10">
        <v>45292</v>
      </c>
      <c r="M58" s="10">
        <v>45382</v>
      </c>
      <c r="N58" s="3" t="s">
        <v>205</v>
      </c>
      <c r="O58" s="28">
        <v>383.02</v>
      </c>
      <c r="P58" s="25">
        <v>350</v>
      </c>
      <c r="Q58" s="25">
        <f>O58*54.5</f>
        <v>20874.59</v>
      </c>
      <c r="R58" s="25">
        <f>P58*54.5</f>
        <v>19075</v>
      </c>
      <c r="S58" s="3" t="s">
        <v>211</v>
      </c>
      <c r="T58" s="8" t="s">
        <v>362</v>
      </c>
      <c r="U58" s="5" t="s">
        <v>338</v>
      </c>
      <c r="V58" s="4">
        <v>45382</v>
      </c>
      <c r="W58" s="9" t="s">
        <v>220</v>
      </c>
    </row>
    <row r="59" spans="1:23" ht="24.95" customHeight="1" x14ac:dyDescent="0.25">
      <c r="A59" s="3">
        <v>2024</v>
      </c>
      <c r="B59" s="10">
        <v>45292</v>
      </c>
      <c r="C59" s="10">
        <v>45382</v>
      </c>
      <c r="D59" s="3" t="s">
        <v>62</v>
      </c>
      <c r="E59" s="11">
        <v>33111</v>
      </c>
      <c r="F59" s="15" t="s">
        <v>181</v>
      </c>
      <c r="G59" s="3" t="s">
        <v>182</v>
      </c>
      <c r="H59" s="3" t="s">
        <v>73</v>
      </c>
      <c r="I59" s="3" t="s">
        <v>65</v>
      </c>
      <c r="J59" s="12" t="s">
        <v>192</v>
      </c>
      <c r="K59" s="8" t="s">
        <v>270</v>
      </c>
      <c r="L59" s="10">
        <v>45292</v>
      </c>
      <c r="M59" s="10">
        <v>45382</v>
      </c>
      <c r="N59" s="3" t="s">
        <v>198</v>
      </c>
      <c r="O59" s="28">
        <v>383.02</v>
      </c>
      <c r="P59" s="25">
        <v>350</v>
      </c>
      <c r="Q59" s="25">
        <f>O59*14</f>
        <v>5362.28</v>
      </c>
      <c r="R59" s="25">
        <f>P59*14</f>
        <v>4900</v>
      </c>
      <c r="S59" s="3" t="s">
        <v>211</v>
      </c>
      <c r="T59" s="8" t="s">
        <v>362</v>
      </c>
      <c r="U59" s="5" t="s">
        <v>338</v>
      </c>
      <c r="V59" s="4">
        <v>45382</v>
      </c>
      <c r="W59" s="9" t="s">
        <v>220</v>
      </c>
    </row>
    <row r="60" spans="1:23" ht="24.95" customHeight="1" x14ac:dyDescent="0.25">
      <c r="A60" s="3">
        <v>2024</v>
      </c>
      <c r="B60" s="10">
        <v>45292</v>
      </c>
      <c r="C60" s="10">
        <v>45382</v>
      </c>
      <c r="D60" s="3" t="s">
        <v>62</v>
      </c>
      <c r="E60" s="11">
        <v>33111</v>
      </c>
      <c r="F60" s="15" t="s">
        <v>183</v>
      </c>
      <c r="G60" s="3" t="s">
        <v>184</v>
      </c>
      <c r="H60" s="3" t="s">
        <v>185</v>
      </c>
      <c r="I60" s="3" t="s">
        <v>64</v>
      </c>
      <c r="J60" s="12" t="s">
        <v>192</v>
      </c>
      <c r="K60" s="8" t="s">
        <v>271</v>
      </c>
      <c r="L60" s="10">
        <v>45292</v>
      </c>
      <c r="M60" s="10">
        <v>45382</v>
      </c>
      <c r="N60" s="3" t="s">
        <v>196</v>
      </c>
      <c r="O60" s="28">
        <v>383.02</v>
      </c>
      <c r="P60" s="25">
        <v>350</v>
      </c>
      <c r="Q60" s="25">
        <f>O60*94</f>
        <v>36003.879999999997</v>
      </c>
      <c r="R60" s="25">
        <f>P60*94</f>
        <v>32900</v>
      </c>
      <c r="S60" s="3" t="s">
        <v>211</v>
      </c>
      <c r="T60" s="8" t="s">
        <v>362</v>
      </c>
      <c r="U60" s="5" t="s">
        <v>338</v>
      </c>
      <c r="V60" s="4">
        <v>45382</v>
      </c>
      <c r="W60" s="9" t="s">
        <v>220</v>
      </c>
    </row>
    <row r="61" spans="1:23" ht="24.95" customHeight="1" x14ac:dyDescent="0.25">
      <c r="A61" s="3">
        <v>2024</v>
      </c>
      <c r="B61" s="10">
        <v>45292</v>
      </c>
      <c r="C61" s="10">
        <v>45382</v>
      </c>
      <c r="D61" s="3" t="s">
        <v>62</v>
      </c>
      <c r="E61" s="11">
        <v>33111</v>
      </c>
      <c r="F61" s="15" t="s">
        <v>186</v>
      </c>
      <c r="G61" s="3" t="s">
        <v>187</v>
      </c>
      <c r="H61" s="3" t="s">
        <v>188</v>
      </c>
      <c r="I61" s="3" t="s">
        <v>64</v>
      </c>
      <c r="J61" s="12" t="s">
        <v>192</v>
      </c>
      <c r="K61" s="8" t="s">
        <v>272</v>
      </c>
      <c r="L61" s="10">
        <v>45292</v>
      </c>
      <c r="M61" s="10">
        <v>45382</v>
      </c>
      <c r="N61" s="3" t="s">
        <v>205</v>
      </c>
      <c r="O61" s="28">
        <v>383.02</v>
      </c>
      <c r="P61" s="25">
        <v>350</v>
      </c>
      <c r="Q61" s="25">
        <f>O61*74</f>
        <v>28343.48</v>
      </c>
      <c r="R61" s="25">
        <f>P61*74</f>
        <v>25900</v>
      </c>
      <c r="S61" s="3" t="s">
        <v>211</v>
      </c>
      <c r="T61" s="8" t="s">
        <v>362</v>
      </c>
      <c r="U61" s="5" t="s">
        <v>338</v>
      </c>
      <c r="V61" s="4">
        <v>45382</v>
      </c>
      <c r="W61" s="9" t="s">
        <v>220</v>
      </c>
    </row>
    <row r="62" spans="1:23" ht="24.95" customHeight="1" x14ac:dyDescent="0.25">
      <c r="A62" s="3">
        <v>2024</v>
      </c>
      <c r="B62" s="10">
        <v>45292</v>
      </c>
      <c r="C62" s="10">
        <v>45382</v>
      </c>
      <c r="D62" s="3" t="s">
        <v>62</v>
      </c>
      <c r="E62" s="11">
        <v>33111</v>
      </c>
      <c r="F62" s="15" t="s">
        <v>189</v>
      </c>
      <c r="G62" s="3" t="s">
        <v>190</v>
      </c>
      <c r="H62" s="3" t="s">
        <v>191</v>
      </c>
      <c r="I62" s="3" t="s">
        <v>64</v>
      </c>
      <c r="J62" s="12" t="s">
        <v>192</v>
      </c>
      <c r="K62" s="8" t="s">
        <v>273</v>
      </c>
      <c r="L62" s="10">
        <v>45292</v>
      </c>
      <c r="M62" s="10">
        <v>45382</v>
      </c>
      <c r="N62" s="3" t="s">
        <v>205</v>
      </c>
      <c r="O62" s="28">
        <v>383.02</v>
      </c>
      <c r="P62" s="25">
        <v>350</v>
      </c>
      <c r="Q62" s="25">
        <f>O62*16</f>
        <v>6128.32</v>
      </c>
      <c r="R62" s="25">
        <f>P62*16</f>
        <v>5600</v>
      </c>
      <c r="S62" s="3" t="s">
        <v>211</v>
      </c>
      <c r="T62" s="8" t="s">
        <v>362</v>
      </c>
      <c r="U62" s="5" t="s">
        <v>338</v>
      </c>
      <c r="V62" s="4">
        <v>45382</v>
      </c>
      <c r="W62" s="9" t="s">
        <v>220</v>
      </c>
    </row>
    <row r="63" spans="1:23" ht="24.95" customHeight="1" x14ac:dyDescent="0.25">
      <c r="A63" s="3">
        <v>2024</v>
      </c>
      <c r="B63" s="10">
        <v>45292</v>
      </c>
      <c r="C63" s="10">
        <v>45382</v>
      </c>
      <c r="D63" s="3" t="s">
        <v>62</v>
      </c>
      <c r="E63" s="11">
        <v>33111</v>
      </c>
      <c r="F63" s="15" t="s">
        <v>189</v>
      </c>
      <c r="G63" s="3" t="s">
        <v>190</v>
      </c>
      <c r="H63" s="3" t="s">
        <v>191</v>
      </c>
      <c r="I63" s="3" t="s">
        <v>64</v>
      </c>
      <c r="J63" s="12" t="s">
        <v>194</v>
      </c>
      <c r="K63" s="8" t="s">
        <v>274</v>
      </c>
      <c r="L63" s="10">
        <v>45292</v>
      </c>
      <c r="M63" s="10">
        <v>45382</v>
      </c>
      <c r="N63" s="3" t="s">
        <v>205</v>
      </c>
      <c r="O63" s="28">
        <v>383.02</v>
      </c>
      <c r="P63" s="25">
        <v>350</v>
      </c>
      <c r="Q63" s="25">
        <f>O63*28</f>
        <v>10724.56</v>
      </c>
      <c r="R63" s="25">
        <f>P63*28</f>
        <v>9800</v>
      </c>
      <c r="S63" s="3" t="s">
        <v>211</v>
      </c>
      <c r="T63" s="8" t="s">
        <v>362</v>
      </c>
      <c r="U63" s="5" t="s">
        <v>338</v>
      </c>
      <c r="V63" s="4">
        <v>45382</v>
      </c>
      <c r="W63" s="9" t="s">
        <v>220</v>
      </c>
    </row>
    <row r="64" spans="1:23" ht="24.95" customHeight="1" x14ac:dyDescent="0.25">
      <c r="A64" s="3">
        <v>2024</v>
      </c>
      <c r="B64" s="10">
        <v>45292</v>
      </c>
      <c r="C64" s="10">
        <v>45382</v>
      </c>
      <c r="D64" s="3" t="s">
        <v>62</v>
      </c>
      <c r="E64" s="11">
        <v>33111</v>
      </c>
      <c r="F64" s="15" t="s">
        <v>212</v>
      </c>
      <c r="G64" s="3" t="s">
        <v>213</v>
      </c>
      <c r="H64" s="3" t="s">
        <v>214</v>
      </c>
      <c r="I64" s="3" t="s">
        <v>64</v>
      </c>
      <c r="J64" s="12" t="s">
        <v>192</v>
      </c>
      <c r="K64" s="8" t="s">
        <v>275</v>
      </c>
      <c r="L64" s="10">
        <v>45292</v>
      </c>
      <c r="M64" s="10">
        <v>45382</v>
      </c>
      <c r="N64" s="3" t="s">
        <v>196</v>
      </c>
      <c r="O64" s="28">
        <v>383.02</v>
      </c>
      <c r="P64" s="25">
        <v>350</v>
      </c>
      <c r="Q64" s="25">
        <f>O64*24</f>
        <v>9192.48</v>
      </c>
      <c r="R64" s="25">
        <f>P64*24</f>
        <v>8400</v>
      </c>
      <c r="S64" s="3" t="s">
        <v>211</v>
      </c>
      <c r="T64" s="8" t="s">
        <v>362</v>
      </c>
      <c r="U64" s="5" t="s">
        <v>338</v>
      </c>
      <c r="V64" s="4">
        <v>45382</v>
      </c>
      <c r="W64" s="9" t="s">
        <v>220</v>
      </c>
    </row>
    <row r="65" spans="1:23" ht="24.95" customHeight="1" x14ac:dyDescent="0.25">
      <c r="A65" s="3">
        <v>2024</v>
      </c>
      <c r="B65" s="10">
        <v>45292</v>
      </c>
      <c r="C65" s="10">
        <v>45382</v>
      </c>
      <c r="D65" s="3" t="s">
        <v>62</v>
      </c>
      <c r="E65" s="11">
        <v>33111</v>
      </c>
      <c r="F65" s="15" t="s">
        <v>215</v>
      </c>
      <c r="G65" s="3" t="s">
        <v>216</v>
      </c>
      <c r="H65" s="3" t="s">
        <v>217</v>
      </c>
      <c r="I65" s="3" t="s">
        <v>64</v>
      </c>
      <c r="J65" s="12" t="s">
        <v>192</v>
      </c>
      <c r="K65" s="8" t="s">
        <v>276</v>
      </c>
      <c r="L65" s="10">
        <v>45292</v>
      </c>
      <c r="M65" s="10">
        <v>45382</v>
      </c>
      <c r="N65" s="3" t="s">
        <v>196</v>
      </c>
      <c r="O65" s="28">
        <v>383.02</v>
      </c>
      <c r="P65" s="25">
        <v>350</v>
      </c>
      <c r="Q65" s="25">
        <f>O65*39.5</f>
        <v>15129.289999999999</v>
      </c>
      <c r="R65" s="25">
        <f>P65*39.5</f>
        <v>13825</v>
      </c>
      <c r="S65" s="3" t="s">
        <v>211</v>
      </c>
      <c r="T65" s="8" t="s">
        <v>362</v>
      </c>
      <c r="U65" s="5" t="s">
        <v>338</v>
      </c>
      <c r="V65" s="4">
        <v>45382</v>
      </c>
      <c r="W65" s="9" t="s">
        <v>220</v>
      </c>
    </row>
    <row r="66" spans="1:23" ht="24.95" customHeight="1" x14ac:dyDescent="0.25">
      <c r="A66" s="3">
        <v>2024</v>
      </c>
      <c r="B66" s="10">
        <v>45292</v>
      </c>
      <c r="C66" s="10">
        <v>45382</v>
      </c>
      <c r="D66" s="3" t="s">
        <v>62</v>
      </c>
      <c r="E66" s="11">
        <v>33111</v>
      </c>
      <c r="F66" s="15" t="s">
        <v>218</v>
      </c>
      <c r="G66" s="3" t="s">
        <v>219</v>
      </c>
      <c r="H66" s="3" t="s">
        <v>219</v>
      </c>
      <c r="I66" s="3" t="s">
        <v>64</v>
      </c>
      <c r="J66" s="12" t="s">
        <v>192</v>
      </c>
      <c r="K66" s="8" t="s">
        <v>277</v>
      </c>
      <c r="L66" s="10">
        <v>45292</v>
      </c>
      <c r="M66" s="10">
        <v>45382</v>
      </c>
      <c r="N66" s="3" t="s">
        <v>196</v>
      </c>
      <c r="O66" s="28">
        <v>383.02</v>
      </c>
      <c r="P66" s="25">
        <v>350</v>
      </c>
      <c r="Q66" s="25">
        <f>O66*45.5</f>
        <v>17427.41</v>
      </c>
      <c r="R66" s="25">
        <f>P66*45.5</f>
        <v>15925</v>
      </c>
      <c r="S66" s="3" t="s">
        <v>211</v>
      </c>
      <c r="T66" s="8" t="s">
        <v>362</v>
      </c>
      <c r="U66" s="5" t="s">
        <v>338</v>
      </c>
      <c r="V66" s="4">
        <v>45382</v>
      </c>
      <c r="W66" s="9" t="s">
        <v>220</v>
      </c>
    </row>
    <row r="67" spans="1:23" x14ac:dyDescent="0.25">
      <c r="A67" s="3">
        <v>2024</v>
      </c>
      <c r="B67" s="16">
        <v>45292</v>
      </c>
      <c r="C67" s="16">
        <v>45382</v>
      </c>
      <c r="D67" s="3" t="s">
        <v>62</v>
      </c>
      <c r="E67" s="11">
        <v>33111</v>
      </c>
      <c r="F67" s="17" t="s">
        <v>278</v>
      </c>
      <c r="G67" s="17" t="s">
        <v>279</v>
      </c>
      <c r="H67" s="17" t="s">
        <v>280</v>
      </c>
      <c r="I67" s="18" t="s">
        <v>65</v>
      </c>
      <c r="J67" s="19" t="s">
        <v>281</v>
      </c>
      <c r="K67" s="8" t="s">
        <v>340</v>
      </c>
      <c r="L67" s="4">
        <v>45292</v>
      </c>
      <c r="M67" s="4">
        <v>45382</v>
      </c>
      <c r="N67" s="21" t="s">
        <v>337</v>
      </c>
      <c r="O67" s="27">
        <v>13000</v>
      </c>
      <c r="P67" s="27">
        <f>O67</f>
        <v>13000</v>
      </c>
      <c r="Q67" s="27">
        <f>P67</f>
        <v>13000</v>
      </c>
      <c r="R67" s="27">
        <f>Q67</f>
        <v>13000</v>
      </c>
      <c r="S67" s="19" t="s">
        <v>281</v>
      </c>
      <c r="T67" s="8" t="s">
        <v>362</v>
      </c>
      <c r="U67" s="5" t="s">
        <v>339</v>
      </c>
      <c r="V67" s="20">
        <v>45382</v>
      </c>
      <c r="W67" s="22" t="s">
        <v>211</v>
      </c>
    </row>
    <row r="68" spans="1:23" x14ac:dyDescent="0.25">
      <c r="A68" s="3">
        <v>2024</v>
      </c>
      <c r="B68" s="16">
        <v>45292</v>
      </c>
      <c r="C68" s="16">
        <v>45382</v>
      </c>
      <c r="D68" s="3" t="s">
        <v>62</v>
      </c>
      <c r="E68" s="11">
        <v>33111</v>
      </c>
      <c r="F68" s="17" t="s">
        <v>282</v>
      </c>
      <c r="G68" s="17" t="s">
        <v>217</v>
      </c>
      <c r="H68" s="17" t="s">
        <v>217</v>
      </c>
      <c r="I68" s="18" t="s">
        <v>64</v>
      </c>
      <c r="J68" s="23" t="s">
        <v>281</v>
      </c>
      <c r="K68" s="8" t="s">
        <v>341</v>
      </c>
      <c r="L68" s="4">
        <v>45352</v>
      </c>
      <c r="M68" s="4">
        <v>45382</v>
      </c>
      <c r="N68" s="21" t="s">
        <v>337</v>
      </c>
      <c r="O68" s="27">
        <v>13000</v>
      </c>
      <c r="P68" s="27">
        <f t="shared" ref="P68:R91" si="5">O68</f>
        <v>13000</v>
      </c>
      <c r="Q68" s="27">
        <f t="shared" si="5"/>
        <v>13000</v>
      </c>
      <c r="R68" s="27">
        <f t="shared" si="5"/>
        <v>13000</v>
      </c>
      <c r="S68" s="19" t="s">
        <v>281</v>
      </c>
      <c r="T68" s="8" t="s">
        <v>362</v>
      </c>
      <c r="U68" s="5" t="s">
        <v>339</v>
      </c>
      <c r="V68" s="20">
        <v>45382</v>
      </c>
      <c r="W68" s="22" t="s">
        <v>211</v>
      </c>
    </row>
    <row r="69" spans="1:23" x14ac:dyDescent="0.25">
      <c r="A69" s="3">
        <v>2024</v>
      </c>
      <c r="B69" s="16">
        <v>45292</v>
      </c>
      <c r="C69" s="16">
        <v>45382</v>
      </c>
      <c r="D69" s="3" t="s">
        <v>62</v>
      </c>
      <c r="E69" s="11">
        <v>33111</v>
      </c>
      <c r="F69" s="17" t="s">
        <v>283</v>
      </c>
      <c r="G69" s="17" t="s">
        <v>284</v>
      </c>
      <c r="H69" s="17" t="s">
        <v>88</v>
      </c>
      <c r="I69" s="18" t="s">
        <v>64</v>
      </c>
      <c r="J69" s="23" t="s">
        <v>281</v>
      </c>
      <c r="K69" s="8" t="s">
        <v>342</v>
      </c>
      <c r="L69" s="4">
        <v>45292</v>
      </c>
      <c r="M69" s="4">
        <v>45382</v>
      </c>
      <c r="N69" s="21" t="s">
        <v>337</v>
      </c>
      <c r="O69" s="27">
        <v>13000</v>
      </c>
      <c r="P69" s="27">
        <f t="shared" si="5"/>
        <v>13000</v>
      </c>
      <c r="Q69" s="27">
        <f t="shared" si="5"/>
        <v>13000</v>
      </c>
      <c r="R69" s="27">
        <f t="shared" si="5"/>
        <v>13000</v>
      </c>
      <c r="S69" s="19" t="s">
        <v>281</v>
      </c>
      <c r="T69" s="8" t="s">
        <v>362</v>
      </c>
      <c r="U69" s="5" t="s">
        <v>339</v>
      </c>
      <c r="V69" s="20">
        <v>45382</v>
      </c>
      <c r="W69" s="22" t="s">
        <v>211</v>
      </c>
    </row>
    <row r="70" spans="1:23" x14ac:dyDescent="0.25">
      <c r="A70" s="3">
        <v>2024</v>
      </c>
      <c r="B70" s="16">
        <v>45292</v>
      </c>
      <c r="C70" s="16">
        <v>45382</v>
      </c>
      <c r="D70" s="3" t="s">
        <v>62</v>
      </c>
      <c r="E70" s="11">
        <v>33111</v>
      </c>
      <c r="F70" s="17" t="s">
        <v>285</v>
      </c>
      <c r="G70" s="17" t="s">
        <v>286</v>
      </c>
      <c r="H70" s="17" t="s">
        <v>287</v>
      </c>
      <c r="I70" s="18" t="s">
        <v>65</v>
      </c>
      <c r="J70" s="23" t="s">
        <v>281</v>
      </c>
      <c r="K70" s="8" t="s">
        <v>343</v>
      </c>
      <c r="L70" s="4">
        <v>45292</v>
      </c>
      <c r="M70" s="4">
        <v>45382</v>
      </c>
      <c r="N70" s="21" t="s">
        <v>337</v>
      </c>
      <c r="O70" s="27">
        <v>13000</v>
      </c>
      <c r="P70" s="27">
        <f t="shared" si="5"/>
        <v>13000</v>
      </c>
      <c r="Q70" s="27">
        <f t="shared" si="5"/>
        <v>13000</v>
      </c>
      <c r="R70" s="27">
        <f t="shared" si="5"/>
        <v>13000</v>
      </c>
      <c r="S70" s="19" t="s">
        <v>281</v>
      </c>
      <c r="T70" s="8" t="s">
        <v>362</v>
      </c>
      <c r="U70" s="5" t="s">
        <v>339</v>
      </c>
      <c r="V70" s="20">
        <v>45382</v>
      </c>
      <c r="W70" s="22" t="s">
        <v>211</v>
      </c>
    </row>
    <row r="71" spans="1:23" x14ac:dyDescent="0.25">
      <c r="A71" s="3">
        <v>2024</v>
      </c>
      <c r="B71" s="16">
        <v>45292</v>
      </c>
      <c r="C71" s="16">
        <v>45382</v>
      </c>
      <c r="D71" s="3" t="s">
        <v>62</v>
      </c>
      <c r="E71" s="11">
        <v>33111</v>
      </c>
      <c r="F71" s="17" t="s">
        <v>288</v>
      </c>
      <c r="G71" s="17" t="s">
        <v>289</v>
      </c>
      <c r="H71" s="17" t="s">
        <v>290</v>
      </c>
      <c r="I71" s="18" t="s">
        <v>64</v>
      </c>
      <c r="J71" s="23" t="s">
        <v>281</v>
      </c>
      <c r="K71" s="8" t="s">
        <v>344</v>
      </c>
      <c r="L71" s="4">
        <v>45292</v>
      </c>
      <c r="M71" s="4">
        <v>45382</v>
      </c>
      <c r="N71" s="21" t="s">
        <v>337</v>
      </c>
      <c r="O71" s="27">
        <v>13000</v>
      </c>
      <c r="P71" s="27">
        <f t="shared" si="5"/>
        <v>13000</v>
      </c>
      <c r="Q71" s="27">
        <f t="shared" si="5"/>
        <v>13000</v>
      </c>
      <c r="R71" s="27">
        <f t="shared" si="5"/>
        <v>13000</v>
      </c>
      <c r="S71" s="19" t="s">
        <v>281</v>
      </c>
      <c r="T71" s="8" t="s">
        <v>362</v>
      </c>
      <c r="U71" s="5" t="s">
        <v>339</v>
      </c>
      <c r="V71" s="20">
        <v>45382</v>
      </c>
      <c r="W71" s="22" t="s">
        <v>211</v>
      </c>
    </row>
    <row r="72" spans="1:23" x14ac:dyDescent="0.25">
      <c r="A72" s="3">
        <v>2024</v>
      </c>
      <c r="B72" s="16">
        <v>45292</v>
      </c>
      <c r="C72" s="16">
        <v>45382</v>
      </c>
      <c r="D72" s="3" t="s">
        <v>62</v>
      </c>
      <c r="E72" s="11">
        <v>33111</v>
      </c>
      <c r="F72" s="18" t="s">
        <v>291</v>
      </c>
      <c r="G72" s="18" t="s">
        <v>292</v>
      </c>
      <c r="H72" s="18" t="s">
        <v>214</v>
      </c>
      <c r="I72" s="18" t="s">
        <v>64</v>
      </c>
      <c r="J72" s="23" t="s">
        <v>281</v>
      </c>
      <c r="K72" s="8" t="s">
        <v>345</v>
      </c>
      <c r="L72" s="4">
        <v>45292</v>
      </c>
      <c r="M72" s="4">
        <v>45382</v>
      </c>
      <c r="N72" s="21" t="s">
        <v>337</v>
      </c>
      <c r="O72" s="27">
        <v>13000</v>
      </c>
      <c r="P72" s="27">
        <f t="shared" si="5"/>
        <v>13000</v>
      </c>
      <c r="Q72" s="27">
        <f t="shared" si="5"/>
        <v>13000</v>
      </c>
      <c r="R72" s="27">
        <f t="shared" si="5"/>
        <v>13000</v>
      </c>
      <c r="S72" s="19" t="s">
        <v>281</v>
      </c>
      <c r="T72" s="8" t="s">
        <v>362</v>
      </c>
      <c r="U72" s="5" t="s">
        <v>339</v>
      </c>
      <c r="V72" s="20">
        <v>45382</v>
      </c>
      <c r="W72" s="22" t="s">
        <v>211</v>
      </c>
    </row>
    <row r="73" spans="1:23" x14ac:dyDescent="0.25">
      <c r="A73" s="3">
        <v>2024</v>
      </c>
      <c r="B73" s="16">
        <v>45292</v>
      </c>
      <c r="C73" s="16">
        <v>45382</v>
      </c>
      <c r="D73" s="3" t="s">
        <v>62</v>
      </c>
      <c r="E73" s="11">
        <v>33111</v>
      </c>
      <c r="F73" s="17" t="s">
        <v>293</v>
      </c>
      <c r="G73" s="17" t="s">
        <v>294</v>
      </c>
      <c r="H73" s="17" t="s">
        <v>295</v>
      </c>
      <c r="I73" s="18" t="s">
        <v>65</v>
      </c>
      <c r="J73" s="23" t="s">
        <v>281</v>
      </c>
      <c r="K73" s="8" t="s">
        <v>346</v>
      </c>
      <c r="L73" s="4">
        <v>45292</v>
      </c>
      <c r="M73" s="4">
        <v>45382</v>
      </c>
      <c r="N73" s="21" t="s">
        <v>337</v>
      </c>
      <c r="O73" s="27">
        <v>13500</v>
      </c>
      <c r="P73" s="27">
        <f t="shared" si="5"/>
        <v>13500</v>
      </c>
      <c r="Q73" s="27">
        <f t="shared" si="5"/>
        <v>13500</v>
      </c>
      <c r="R73" s="27">
        <f t="shared" si="5"/>
        <v>13500</v>
      </c>
      <c r="S73" s="19" t="s">
        <v>281</v>
      </c>
      <c r="T73" s="8" t="s">
        <v>362</v>
      </c>
      <c r="U73" s="5" t="s">
        <v>339</v>
      </c>
      <c r="V73" s="20">
        <v>45382</v>
      </c>
      <c r="W73" s="22" t="s">
        <v>211</v>
      </c>
    </row>
    <row r="74" spans="1:23" x14ac:dyDescent="0.25">
      <c r="A74" s="3">
        <v>2024</v>
      </c>
      <c r="B74" s="16">
        <v>45292</v>
      </c>
      <c r="C74" s="16">
        <v>45382</v>
      </c>
      <c r="D74" s="3" t="s">
        <v>62</v>
      </c>
      <c r="E74" s="11">
        <v>33111</v>
      </c>
      <c r="F74" s="17" t="s">
        <v>296</v>
      </c>
      <c r="G74" s="17" t="s">
        <v>297</v>
      </c>
      <c r="H74" s="17" t="s">
        <v>298</v>
      </c>
      <c r="I74" s="18" t="s">
        <v>65</v>
      </c>
      <c r="J74" s="23" t="s">
        <v>281</v>
      </c>
      <c r="K74" s="8" t="s">
        <v>347</v>
      </c>
      <c r="L74" s="4">
        <v>45292</v>
      </c>
      <c r="M74" s="4">
        <v>45382</v>
      </c>
      <c r="N74" s="21" t="s">
        <v>337</v>
      </c>
      <c r="O74" s="27">
        <v>13500</v>
      </c>
      <c r="P74" s="27">
        <f t="shared" si="5"/>
        <v>13500</v>
      </c>
      <c r="Q74" s="27">
        <f t="shared" si="5"/>
        <v>13500</v>
      </c>
      <c r="R74" s="27">
        <f t="shared" si="5"/>
        <v>13500</v>
      </c>
      <c r="S74" s="19" t="s">
        <v>281</v>
      </c>
      <c r="T74" s="8" t="s">
        <v>362</v>
      </c>
      <c r="U74" s="5" t="s">
        <v>339</v>
      </c>
      <c r="V74" s="20">
        <v>45382</v>
      </c>
      <c r="W74" s="22" t="s">
        <v>211</v>
      </c>
    </row>
    <row r="75" spans="1:23" ht="30" x14ac:dyDescent="0.25">
      <c r="A75" s="3">
        <v>2024</v>
      </c>
      <c r="B75" s="16">
        <v>45292</v>
      </c>
      <c r="C75" s="16">
        <v>45382</v>
      </c>
      <c r="D75" s="3" t="s">
        <v>62</v>
      </c>
      <c r="E75" s="11">
        <v>33111</v>
      </c>
      <c r="F75" s="17" t="s">
        <v>299</v>
      </c>
      <c r="G75" s="17" t="s">
        <v>300</v>
      </c>
      <c r="H75" s="17" t="s">
        <v>301</v>
      </c>
      <c r="I75" s="18" t="s">
        <v>64</v>
      </c>
      <c r="J75" s="23" t="s">
        <v>281</v>
      </c>
      <c r="K75" s="5"/>
      <c r="L75" s="4">
        <v>45292</v>
      </c>
      <c r="M75" s="4">
        <v>45382</v>
      </c>
      <c r="N75" s="21" t="s">
        <v>337</v>
      </c>
      <c r="O75" s="27">
        <v>26500</v>
      </c>
      <c r="P75" s="27">
        <f t="shared" si="5"/>
        <v>26500</v>
      </c>
      <c r="Q75" s="27">
        <f t="shared" si="5"/>
        <v>26500</v>
      </c>
      <c r="R75" s="27">
        <f t="shared" si="5"/>
        <v>26500</v>
      </c>
      <c r="S75" s="19" t="s">
        <v>281</v>
      </c>
      <c r="T75" s="8" t="s">
        <v>362</v>
      </c>
      <c r="U75" s="5" t="s">
        <v>339</v>
      </c>
      <c r="V75" s="20">
        <v>45382</v>
      </c>
      <c r="W75" s="22" t="s">
        <v>211</v>
      </c>
    </row>
    <row r="76" spans="1:23" x14ac:dyDescent="0.25">
      <c r="A76" s="3">
        <v>2024</v>
      </c>
      <c r="B76" s="16">
        <v>45292</v>
      </c>
      <c r="C76" s="16">
        <v>45382</v>
      </c>
      <c r="D76" s="3" t="s">
        <v>62</v>
      </c>
      <c r="E76" s="11">
        <v>33111</v>
      </c>
      <c r="F76" s="17" t="s">
        <v>302</v>
      </c>
      <c r="G76" s="17" t="s">
        <v>303</v>
      </c>
      <c r="H76" s="17" t="s">
        <v>289</v>
      </c>
      <c r="I76" s="18" t="s">
        <v>64</v>
      </c>
      <c r="J76" s="23" t="s">
        <v>281</v>
      </c>
      <c r="K76" s="8" t="s">
        <v>348</v>
      </c>
      <c r="L76" s="4">
        <v>45292</v>
      </c>
      <c r="M76" s="4">
        <v>45382</v>
      </c>
      <c r="N76" s="21" t="s">
        <v>337</v>
      </c>
      <c r="O76" s="27">
        <v>30000</v>
      </c>
      <c r="P76" s="27">
        <f t="shared" si="5"/>
        <v>30000</v>
      </c>
      <c r="Q76" s="27">
        <f t="shared" si="5"/>
        <v>30000</v>
      </c>
      <c r="R76" s="27">
        <f t="shared" si="5"/>
        <v>30000</v>
      </c>
      <c r="S76" s="19" t="s">
        <v>281</v>
      </c>
      <c r="T76" s="8" t="s">
        <v>362</v>
      </c>
      <c r="U76" s="5" t="s">
        <v>339</v>
      </c>
      <c r="V76" s="20">
        <v>45382</v>
      </c>
      <c r="W76" s="22" t="s">
        <v>211</v>
      </c>
    </row>
    <row r="77" spans="1:23" x14ac:dyDescent="0.25">
      <c r="A77" s="3">
        <v>2024</v>
      </c>
      <c r="B77" s="16">
        <v>45292</v>
      </c>
      <c r="C77" s="16">
        <v>45382</v>
      </c>
      <c r="D77" s="3" t="s">
        <v>62</v>
      </c>
      <c r="E77" s="11">
        <v>33111</v>
      </c>
      <c r="F77" s="17" t="s">
        <v>304</v>
      </c>
      <c r="G77" s="17" t="s">
        <v>305</v>
      </c>
      <c r="H77" s="17" t="s">
        <v>295</v>
      </c>
      <c r="I77" s="18" t="s">
        <v>64</v>
      </c>
      <c r="J77" s="23" t="s">
        <v>281</v>
      </c>
      <c r="K77" s="8" t="s">
        <v>349</v>
      </c>
      <c r="L77" s="4">
        <v>45292</v>
      </c>
      <c r="M77" s="4">
        <v>45382</v>
      </c>
      <c r="N77" s="21" t="s">
        <v>337</v>
      </c>
      <c r="O77" s="27">
        <v>7458.76</v>
      </c>
      <c r="P77" s="27">
        <f t="shared" si="5"/>
        <v>7458.76</v>
      </c>
      <c r="Q77" s="27">
        <f t="shared" si="5"/>
        <v>7458.76</v>
      </c>
      <c r="R77" s="27">
        <f t="shared" si="5"/>
        <v>7458.76</v>
      </c>
      <c r="S77" s="19" t="s">
        <v>281</v>
      </c>
      <c r="T77" s="8" t="s">
        <v>362</v>
      </c>
      <c r="U77" s="5" t="s">
        <v>339</v>
      </c>
      <c r="V77" s="20">
        <v>45382</v>
      </c>
      <c r="W77" s="22" t="s">
        <v>211</v>
      </c>
    </row>
    <row r="78" spans="1:23" x14ac:dyDescent="0.25">
      <c r="A78" s="3">
        <v>2024</v>
      </c>
      <c r="B78" s="16">
        <v>45292</v>
      </c>
      <c r="C78" s="16">
        <v>45382</v>
      </c>
      <c r="D78" s="3" t="s">
        <v>62</v>
      </c>
      <c r="E78" s="11">
        <v>33111</v>
      </c>
      <c r="F78" s="17" t="s">
        <v>306</v>
      </c>
      <c r="G78" s="17" t="s">
        <v>143</v>
      </c>
      <c r="H78" s="17" t="s">
        <v>307</v>
      </c>
      <c r="I78" s="18" t="s">
        <v>64</v>
      </c>
      <c r="J78" s="23" t="s">
        <v>281</v>
      </c>
      <c r="K78" s="8" t="s">
        <v>350</v>
      </c>
      <c r="L78" s="4">
        <v>45292</v>
      </c>
      <c r="M78" s="4">
        <v>45382</v>
      </c>
      <c r="N78" s="21" t="s">
        <v>337</v>
      </c>
      <c r="O78" s="27">
        <v>7458.76</v>
      </c>
      <c r="P78" s="27">
        <f t="shared" si="5"/>
        <v>7458.76</v>
      </c>
      <c r="Q78" s="27">
        <f t="shared" si="5"/>
        <v>7458.76</v>
      </c>
      <c r="R78" s="27">
        <f t="shared" si="5"/>
        <v>7458.76</v>
      </c>
      <c r="S78" s="19" t="s">
        <v>281</v>
      </c>
      <c r="T78" s="8" t="s">
        <v>362</v>
      </c>
      <c r="U78" s="5" t="s">
        <v>339</v>
      </c>
      <c r="V78" s="20">
        <v>45382</v>
      </c>
      <c r="W78" s="22" t="s">
        <v>211</v>
      </c>
    </row>
    <row r="79" spans="1:23" x14ac:dyDescent="0.25">
      <c r="A79" s="3">
        <v>2024</v>
      </c>
      <c r="B79" s="16">
        <v>45292</v>
      </c>
      <c r="C79" s="16">
        <v>45382</v>
      </c>
      <c r="D79" s="3" t="s">
        <v>62</v>
      </c>
      <c r="E79" s="11">
        <v>33111</v>
      </c>
      <c r="F79" s="17" t="s">
        <v>308</v>
      </c>
      <c r="G79" s="17" t="s">
        <v>177</v>
      </c>
      <c r="H79" s="17" t="s">
        <v>295</v>
      </c>
      <c r="I79" s="18" t="s">
        <v>65</v>
      </c>
      <c r="J79" s="23" t="s">
        <v>281</v>
      </c>
      <c r="K79" s="8" t="s">
        <v>351</v>
      </c>
      <c r="L79" s="4">
        <v>45292</v>
      </c>
      <c r="M79" s="4">
        <v>45382</v>
      </c>
      <c r="N79" s="21" t="s">
        <v>337</v>
      </c>
      <c r="O79" s="27">
        <v>7458.76</v>
      </c>
      <c r="P79" s="27">
        <f t="shared" si="5"/>
        <v>7458.76</v>
      </c>
      <c r="Q79" s="27">
        <f t="shared" si="5"/>
        <v>7458.76</v>
      </c>
      <c r="R79" s="27">
        <f t="shared" si="5"/>
        <v>7458.76</v>
      </c>
      <c r="S79" s="19" t="s">
        <v>281</v>
      </c>
      <c r="T79" s="8" t="s">
        <v>362</v>
      </c>
      <c r="U79" s="5" t="s">
        <v>339</v>
      </c>
      <c r="V79" s="20">
        <v>45382</v>
      </c>
      <c r="W79" s="22" t="s">
        <v>211</v>
      </c>
    </row>
    <row r="80" spans="1:23" x14ac:dyDescent="0.25">
      <c r="A80" s="3">
        <v>2024</v>
      </c>
      <c r="B80" s="4">
        <v>45292</v>
      </c>
      <c r="C80" s="4">
        <v>45382</v>
      </c>
      <c r="D80" s="3" t="s">
        <v>62</v>
      </c>
      <c r="E80" s="11">
        <v>33111</v>
      </c>
      <c r="F80" s="24" t="s">
        <v>309</v>
      </c>
      <c r="G80" s="24" t="s">
        <v>310</v>
      </c>
      <c r="H80" s="24" t="s">
        <v>311</v>
      </c>
      <c r="I80" s="18" t="s">
        <v>65</v>
      </c>
      <c r="J80" s="23" t="s">
        <v>281</v>
      </c>
      <c r="K80" s="33" t="s">
        <v>363</v>
      </c>
      <c r="L80" s="4">
        <v>45292</v>
      </c>
      <c r="M80" s="4">
        <v>45382</v>
      </c>
      <c r="N80" s="21" t="s">
        <v>337</v>
      </c>
      <c r="O80" s="29">
        <v>14500</v>
      </c>
      <c r="P80" s="27">
        <f t="shared" si="5"/>
        <v>14500</v>
      </c>
      <c r="Q80" s="27">
        <f t="shared" si="5"/>
        <v>14500</v>
      </c>
      <c r="R80" s="27">
        <f t="shared" si="5"/>
        <v>14500</v>
      </c>
      <c r="S80" s="19" t="s">
        <v>281</v>
      </c>
      <c r="T80" s="8" t="s">
        <v>362</v>
      </c>
      <c r="U80" s="5" t="s">
        <v>339</v>
      </c>
      <c r="V80" s="20">
        <v>45382</v>
      </c>
      <c r="W80" s="22" t="s">
        <v>211</v>
      </c>
    </row>
    <row r="81" spans="1:23" x14ac:dyDescent="0.25">
      <c r="A81" s="3">
        <v>2024</v>
      </c>
      <c r="B81" s="4">
        <v>45292</v>
      </c>
      <c r="C81" s="4">
        <v>45382</v>
      </c>
      <c r="D81" s="3" t="s">
        <v>62</v>
      </c>
      <c r="E81" s="11">
        <v>33111</v>
      </c>
      <c r="F81" s="24" t="s">
        <v>314</v>
      </c>
      <c r="G81" s="24" t="s">
        <v>315</v>
      </c>
      <c r="H81" s="24" t="s">
        <v>217</v>
      </c>
      <c r="I81" s="18" t="s">
        <v>64</v>
      </c>
      <c r="J81" s="23" t="s">
        <v>281</v>
      </c>
      <c r="K81" s="33" t="s">
        <v>364</v>
      </c>
      <c r="L81" s="4">
        <v>45292</v>
      </c>
      <c r="M81" s="4">
        <v>45382</v>
      </c>
      <c r="N81" s="21" t="s">
        <v>337</v>
      </c>
      <c r="O81" s="29">
        <v>26500</v>
      </c>
      <c r="P81" s="27">
        <f t="shared" si="5"/>
        <v>26500</v>
      </c>
      <c r="Q81" s="27">
        <f t="shared" si="5"/>
        <v>26500</v>
      </c>
      <c r="R81" s="27">
        <f t="shared" si="5"/>
        <v>26500</v>
      </c>
      <c r="S81" s="19" t="s">
        <v>281</v>
      </c>
      <c r="T81" s="8" t="s">
        <v>362</v>
      </c>
      <c r="U81" s="5" t="s">
        <v>339</v>
      </c>
      <c r="V81" s="20">
        <v>45382</v>
      </c>
      <c r="W81" s="22" t="s">
        <v>211</v>
      </c>
    </row>
    <row r="82" spans="1:23" x14ac:dyDescent="0.25">
      <c r="A82" s="3">
        <v>2024</v>
      </c>
      <c r="B82" s="4">
        <v>45292</v>
      </c>
      <c r="C82" s="4">
        <v>45382</v>
      </c>
      <c r="D82" s="3" t="s">
        <v>62</v>
      </c>
      <c r="E82" s="11">
        <v>33111</v>
      </c>
      <c r="F82" s="24" t="s">
        <v>316</v>
      </c>
      <c r="G82" s="24" t="s">
        <v>317</v>
      </c>
      <c r="H82" s="24" t="s">
        <v>318</v>
      </c>
      <c r="I82" s="18" t="s">
        <v>64</v>
      </c>
      <c r="J82" s="23" t="s">
        <v>281</v>
      </c>
      <c r="K82" s="8" t="s">
        <v>352</v>
      </c>
      <c r="L82" s="4">
        <v>45292</v>
      </c>
      <c r="M82" s="4">
        <v>45382</v>
      </c>
      <c r="N82" s="21" t="s">
        <v>337</v>
      </c>
      <c r="O82" s="29">
        <v>56604</v>
      </c>
      <c r="P82" s="27">
        <f t="shared" si="5"/>
        <v>56604</v>
      </c>
      <c r="Q82" s="27">
        <f t="shared" si="5"/>
        <v>56604</v>
      </c>
      <c r="R82" s="27">
        <f t="shared" si="5"/>
        <v>56604</v>
      </c>
      <c r="S82" s="19" t="s">
        <v>281</v>
      </c>
      <c r="T82" s="8" t="s">
        <v>362</v>
      </c>
      <c r="U82" s="5" t="s">
        <v>339</v>
      </c>
      <c r="V82" s="20">
        <v>45382</v>
      </c>
      <c r="W82" s="22" t="s">
        <v>211</v>
      </c>
    </row>
    <row r="83" spans="1:23" x14ac:dyDescent="0.25">
      <c r="A83" s="3">
        <v>2024</v>
      </c>
      <c r="B83" s="4">
        <v>45292</v>
      </c>
      <c r="C83" s="4">
        <v>45382</v>
      </c>
      <c r="D83" s="3" t="s">
        <v>62</v>
      </c>
      <c r="E83" s="11">
        <v>33111</v>
      </c>
      <c r="F83" s="24" t="s">
        <v>319</v>
      </c>
      <c r="G83" s="24" t="s">
        <v>219</v>
      </c>
      <c r="H83" s="24" t="s">
        <v>320</v>
      </c>
      <c r="I83" s="18" t="s">
        <v>64</v>
      </c>
      <c r="J83" s="23" t="s">
        <v>281</v>
      </c>
      <c r="K83" s="8" t="s">
        <v>353</v>
      </c>
      <c r="L83" s="4">
        <v>45292</v>
      </c>
      <c r="M83" s="4">
        <v>45382</v>
      </c>
      <c r="N83" s="21" t="s">
        <v>337</v>
      </c>
      <c r="O83" s="29">
        <v>22950</v>
      </c>
      <c r="P83" s="27">
        <f t="shared" si="5"/>
        <v>22950</v>
      </c>
      <c r="Q83" s="27">
        <f t="shared" si="5"/>
        <v>22950</v>
      </c>
      <c r="R83" s="27">
        <f t="shared" si="5"/>
        <v>22950</v>
      </c>
      <c r="S83" s="19" t="s">
        <v>281</v>
      </c>
      <c r="T83" s="8" t="s">
        <v>362</v>
      </c>
      <c r="U83" s="5" t="s">
        <v>339</v>
      </c>
      <c r="V83" s="20">
        <v>45382</v>
      </c>
      <c r="W83" s="22" t="s">
        <v>211</v>
      </c>
    </row>
    <row r="84" spans="1:23" x14ac:dyDescent="0.25">
      <c r="A84" s="3">
        <v>2024</v>
      </c>
      <c r="B84" s="4">
        <v>45292</v>
      </c>
      <c r="C84" s="4">
        <v>45382</v>
      </c>
      <c r="D84" s="3" t="s">
        <v>62</v>
      </c>
      <c r="E84" s="11">
        <v>33111</v>
      </c>
      <c r="F84" s="24" t="s">
        <v>321</v>
      </c>
      <c r="G84" s="24" t="s">
        <v>322</v>
      </c>
      <c r="H84" s="24" t="s">
        <v>323</v>
      </c>
      <c r="I84" s="18" t="s">
        <v>64</v>
      </c>
      <c r="J84" s="23" t="s">
        <v>281</v>
      </c>
      <c r="K84" s="8" t="s">
        <v>354</v>
      </c>
      <c r="L84" s="4">
        <v>45292</v>
      </c>
      <c r="M84" s="4">
        <v>45382</v>
      </c>
      <c r="N84" s="21" t="s">
        <v>337</v>
      </c>
      <c r="O84" s="29">
        <v>23850</v>
      </c>
      <c r="P84" s="27">
        <f t="shared" si="5"/>
        <v>23850</v>
      </c>
      <c r="Q84" s="27">
        <f t="shared" si="5"/>
        <v>23850</v>
      </c>
      <c r="R84" s="27">
        <f t="shared" si="5"/>
        <v>23850</v>
      </c>
      <c r="S84" s="19" t="s">
        <v>281</v>
      </c>
      <c r="T84" s="8" t="s">
        <v>362</v>
      </c>
      <c r="U84" s="5" t="s">
        <v>339</v>
      </c>
      <c r="V84" s="20">
        <v>45382</v>
      </c>
      <c r="W84" s="22" t="s">
        <v>211</v>
      </c>
    </row>
    <row r="85" spans="1:23" x14ac:dyDescent="0.25">
      <c r="A85" s="3">
        <v>2024</v>
      </c>
      <c r="B85" s="4">
        <v>45292</v>
      </c>
      <c r="C85" s="4">
        <v>45382</v>
      </c>
      <c r="D85" s="3" t="s">
        <v>62</v>
      </c>
      <c r="E85" s="11">
        <v>33111</v>
      </c>
      <c r="F85" s="24" t="s">
        <v>324</v>
      </c>
      <c r="G85" s="24" t="s">
        <v>313</v>
      </c>
      <c r="H85" s="24" t="s">
        <v>295</v>
      </c>
      <c r="I85" s="18" t="s">
        <v>64</v>
      </c>
      <c r="J85" s="23" t="s">
        <v>281</v>
      </c>
      <c r="K85" s="8" t="s">
        <v>355</v>
      </c>
      <c r="L85" s="4">
        <v>45292</v>
      </c>
      <c r="M85" s="4">
        <v>45382</v>
      </c>
      <c r="N85" s="21" t="s">
        <v>337</v>
      </c>
      <c r="O85" s="29">
        <v>15900</v>
      </c>
      <c r="P85" s="27">
        <f t="shared" si="5"/>
        <v>15900</v>
      </c>
      <c r="Q85" s="27">
        <f t="shared" si="5"/>
        <v>15900</v>
      </c>
      <c r="R85" s="27">
        <f t="shared" si="5"/>
        <v>15900</v>
      </c>
      <c r="S85" s="19" t="s">
        <v>281</v>
      </c>
      <c r="T85" s="8" t="s">
        <v>362</v>
      </c>
      <c r="U85" s="5" t="s">
        <v>339</v>
      </c>
      <c r="V85" s="20">
        <v>45382</v>
      </c>
      <c r="W85" s="22" t="s">
        <v>211</v>
      </c>
    </row>
    <row r="86" spans="1:23" x14ac:dyDescent="0.25">
      <c r="A86" s="3">
        <v>2024</v>
      </c>
      <c r="B86" s="4">
        <v>45292</v>
      </c>
      <c r="C86" s="4">
        <v>45382</v>
      </c>
      <c r="D86" s="3" t="s">
        <v>62</v>
      </c>
      <c r="E86" s="11">
        <v>33111</v>
      </c>
      <c r="F86" s="24" t="s">
        <v>325</v>
      </c>
      <c r="G86" s="24" t="s">
        <v>180</v>
      </c>
      <c r="H86" s="24" t="s">
        <v>326</v>
      </c>
      <c r="I86" s="18" t="s">
        <v>64</v>
      </c>
      <c r="J86" s="23" t="s">
        <v>281</v>
      </c>
      <c r="K86" s="8" t="s">
        <v>356</v>
      </c>
      <c r="L86" s="4">
        <v>45292</v>
      </c>
      <c r="M86" s="4">
        <v>45382</v>
      </c>
      <c r="N86" s="21" t="s">
        <v>337</v>
      </c>
      <c r="O86" s="29">
        <v>47170</v>
      </c>
      <c r="P86" s="27">
        <f t="shared" si="5"/>
        <v>47170</v>
      </c>
      <c r="Q86" s="27">
        <f t="shared" si="5"/>
        <v>47170</v>
      </c>
      <c r="R86" s="27">
        <f t="shared" si="5"/>
        <v>47170</v>
      </c>
      <c r="S86" s="19" t="s">
        <v>281</v>
      </c>
      <c r="T86" s="8" t="s">
        <v>362</v>
      </c>
      <c r="U86" s="5" t="s">
        <v>339</v>
      </c>
      <c r="V86" s="20">
        <v>45382</v>
      </c>
      <c r="W86" s="22" t="s">
        <v>211</v>
      </c>
    </row>
    <row r="87" spans="1:23" x14ac:dyDescent="0.25">
      <c r="A87" s="3">
        <v>2024</v>
      </c>
      <c r="B87" s="4">
        <v>45292</v>
      </c>
      <c r="C87" s="4">
        <v>45382</v>
      </c>
      <c r="D87" s="3" t="s">
        <v>62</v>
      </c>
      <c r="E87" s="11">
        <v>33111</v>
      </c>
      <c r="F87" s="24" t="s">
        <v>327</v>
      </c>
      <c r="G87" s="24" t="s">
        <v>328</v>
      </c>
      <c r="H87" s="24" t="s">
        <v>329</v>
      </c>
      <c r="I87" s="18" t="s">
        <v>64</v>
      </c>
      <c r="J87" s="23" t="s">
        <v>281</v>
      </c>
      <c r="K87" s="8" t="s">
        <v>357</v>
      </c>
      <c r="L87" s="4">
        <v>45292</v>
      </c>
      <c r="M87" s="4">
        <v>45382</v>
      </c>
      <c r="N87" s="21" t="s">
        <v>337</v>
      </c>
      <c r="O87" s="29">
        <v>56604</v>
      </c>
      <c r="P87" s="27">
        <f t="shared" si="5"/>
        <v>56604</v>
      </c>
      <c r="Q87" s="27">
        <f t="shared" si="5"/>
        <v>56604</v>
      </c>
      <c r="R87" s="27">
        <f t="shared" si="5"/>
        <v>56604</v>
      </c>
      <c r="S87" s="19" t="s">
        <v>281</v>
      </c>
      <c r="T87" s="8" t="s">
        <v>362</v>
      </c>
      <c r="U87" s="5" t="s">
        <v>339</v>
      </c>
      <c r="V87" s="20">
        <v>45382</v>
      </c>
      <c r="W87" s="22" t="s">
        <v>211</v>
      </c>
    </row>
    <row r="88" spans="1:23" x14ac:dyDescent="0.25">
      <c r="A88" s="3">
        <v>2024</v>
      </c>
      <c r="B88" s="4">
        <v>45292</v>
      </c>
      <c r="C88" s="4">
        <v>45382</v>
      </c>
      <c r="D88" s="3" t="s">
        <v>62</v>
      </c>
      <c r="E88" s="11">
        <v>33111</v>
      </c>
      <c r="F88" s="24" t="s">
        <v>331</v>
      </c>
      <c r="G88" s="24" t="s">
        <v>322</v>
      </c>
      <c r="H88" s="24" t="s">
        <v>332</v>
      </c>
      <c r="I88" s="18" t="s">
        <v>64</v>
      </c>
      <c r="J88" s="23" t="s">
        <v>281</v>
      </c>
      <c r="K88" s="8" t="s">
        <v>358</v>
      </c>
      <c r="L88" s="4">
        <v>45292</v>
      </c>
      <c r="M88" s="4">
        <v>45382</v>
      </c>
      <c r="N88" s="21" t="s">
        <v>337</v>
      </c>
      <c r="O88" s="29">
        <v>15900</v>
      </c>
      <c r="P88" s="27">
        <f t="shared" si="5"/>
        <v>15900</v>
      </c>
      <c r="Q88" s="27">
        <f t="shared" si="5"/>
        <v>15900</v>
      </c>
      <c r="R88" s="27">
        <f t="shared" si="5"/>
        <v>15900</v>
      </c>
      <c r="S88" s="19" t="s">
        <v>281</v>
      </c>
      <c r="T88" s="8" t="s">
        <v>362</v>
      </c>
      <c r="U88" s="5" t="s">
        <v>339</v>
      </c>
      <c r="V88" s="20">
        <v>45382</v>
      </c>
      <c r="W88" s="22" t="s">
        <v>211</v>
      </c>
    </row>
    <row r="89" spans="1:23" x14ac:dyDescent="0.25">
      <c r="A89" s="3">
        <v>2024</v>
      </c>
      <c r="B89" s="4">
        <v>45292</v>
      </c>
      <c r="C89" s="4">
        <v>45382</v>
      </c>
      <c r="D89" s="3" t="s">
        <v>62</v>
      </c>
      <c r="E89" s="11">
        <v>33111</v>
      </c>
      <c r="F89" s="24" t="s">
        <v>333</v>
      </c>
      <c r="G89" s="24" t="s">
        <v>330</v>
      </c>
      <c r="H89" s="24" t="s">
        <v>289</v>
      </c>
      <c r="I89" s="18" t="s">
        <v>64</v>
      </c>
      <c r="J89" s="23" t="s">
        <v>281</v>
      </c>
      <c r="K89" s="8" t="s">
        <v>359</v>
      </c>
      <c r="L89" s="4">
        <v>45292</v>
      </c>
      <c r="M89" s="4">
        <v>45382</v>
      </c>
      <c r="N89" s="21" t="s">
        <v>337</v>
      </c>
      <c r="O89" s="29">
        <v>17212.5</v>
      </c>
      <c r="P89" s="27">
        <f t="shared" si="5"/>
        <v>17212.5</v>
      </c>
      <c r="Q89" s="27">
        <f t="shared" si="5"/>
        <v>17212.5</v>
      </c>
      <c r="R89" s="27">
        <f t="shared" si="5"/>
        <v>17212.5</v>
      </c>
      <c r="S89" s="19" t="s">
        <v>281</v>
      </c>
      <c r="T89" s="8" t="s">
        <v>362</v>
      </c>
      <c r="U89" s="5" t="s">
        <v>339</v>
      </c>
      <c r="V89" s="20">
        <v>45382</v>
      </c>
      <c r="W89" s="22" t="s">
        <v>211</v>
      </c>
    </row>
    <row r="90" spans="1:23" x14ac:dyDescent="0.25">
      <c r="A90" s="3">
        <v>2024</v>
      </c>
      <c r="B90" s="4">
        <v>45292</v>
      </c>
      <c r="C90" s="4">
        <v>45382</v>
      </c>
      <c r="D90" s="3" t="s">
        <v>62</v>
      </c>
      <c r="E90" s="11">
        <v>33111</v>
      </c>
      <c r="F90" s="24" t="s">
        <v>319</v>
      </c>
      <c r="G90" s="24" t="s">
        <v>334</v>
      </c>
      <c r="H90" s="24" t="s">
        <v>335</v>
      </c>
      <c r="I90" s="18" t="s">
        <v>64</v>
      </c>
      <c r="J90" s="23" t="s">
        <v>281</v>
      </c>
      <c r="K90" s="8" t="s">
        <v>360</v>
      </c>
      <c r="L90" s="4">
        <v>45292</v>
      </c>
      <c r="M90" s="4">
        <v>45382</v>
      </c>
      <c r="N90" s="21" t="s">
        <v>337</v>
      </c>
      <c r="O90" s="29">
        <v>56604</v>
      </c>
      <c r="P90" s="27">
        <f t="shared" si="5"/>
        <v>56604</v>
      </c>
      <c r="Q90" s="27">
        <f t="shared" si="5"/>
        <v>56604</v>
      </c>
      <c r="R90" s="27">
        <f t="shared" si="5"/>
        <v>56604</v>
      </c>
      <c r="S90" s="19" t="s">
        <v>281</v>
      </c>
      <c r="T90" s="8" t="s">
        <v>362</v>
      </c>
      <c r="U90" s="5" t="s">
        <v>339</v>
      </c>
      <c r="V90" s="20">
        <v>45382</v>
      </c>
      <c r="W90" s="22" t="s">
        <v>211</v>
      </c>
    </row>
    <row r="91" spans="1:23" x14ac:dyDescent="0.25">
      <c r="A91" s="3">
        <v>2024</v>
      </c>
      <c r="B91" s="4">
        <v>45292</v>
      </c>
      <c r="C91" s="4">
        <v>45382</v>
      </c>
      <c r="D91" s="3" t="s">
        <v>62</v>
      </c>
      <c r="E91" s="11">
        <v>33111</v>
      </c>
      <c r="F91" s="24" t="s">
        <v>336</v>
      </c>
      <c r="G91" s="24" t="s">
        <v>86</v>
      </c>
      <c r="H91" s="24" t="s">
        <v>312</v>
      </c>
      <c r="I91" s="18" t="s">
        <v>64</v>
      </c>
      <c r="J91" s="23" t="s">
        <v>281</v>
      </c>
      <c r="K91" s="8" t="s">
        <v>361</v>
      </c>
      <c r="L91" s="4">
        <v>45292</v>
      </c>
      <c r="M91" s="4">
        <v>45382</v>
      </c>
      <c r="N91" s="21" t="s">
        <v>337</v>
      </c>
      <c r="O91" s="29">
        <v>56801.25</v>
      </c>
      <c r="P91" s="27">
        <f t="shared" si="5"/>
        <v>56801.25</v>
      </c>
      <c r="Q91" s="27">
        <f t="shared" si="5"/>
        <v>56801.25</v>
      </c>
      <c r="R91" s="27">
        <f t="shared" si="5"/>
        <v>56801.25</v>
      </c>
      <c r="S91" s="19" t="s">
        <v>281</v>
      </c>
      <c r="T91" s="8" t="s">
        <v>362</v>
      </c>
      <c r="U91" s="5" t="s">
        <v>339</v>
      </c>
      <c r="V91" s="20">
        <v>45382</v>
      </c>
      <c r="W91" s="22" t="s">
        <v>211</v>
      </c>
    </row>
  </sheetData>
  <autoFilter ref="A1:W63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I8:I197" xr:uid="{00000000-0002-0000-0000-000001000000}">
      <formula1>Hidden_28</formula1>
    </dataValidation>
  </dataValidations>
  <hyperlinks>
    <hyperlink ref="K9" r:id="rId1" xr:uid="{7DE34E5A-89B3-495C-87AB-1D611D5D3B3A}"/>
    <hyperlink ref="K8" r:id="rId2" xr:uid="{B02F5421-DA70-4BB6-AE31-F0E5CC86EC95}"/>
    <hyperlink ref="K10" r:id="rId3" xr:uid="{BB696D7E-7EE2-4E6F-80C2-289D7C206C56}"/>
    <hyperlink ref="K11" r:id="rId4" xr:uid="{E1FC840E-CC7F-46CF-A3CF-FD7AB088BB3A}"/>
    <hyperlink ref="K12" r:id="rId5" xr:uid="{FF78C6B3-52E9-45DF-959F-77A04AFCE7C9}"/>
    <hyperlink ref="K13" r:id="rId6" xr:uid="{63E8CB66-A1AB-4E84-9762-24240D3FFE3A}"/>
    <hyperlink ref="K14" r:id="rId7" xr:uid="{EDD2C54D-0231-407B-B9AF-86E23556823D}"/>
    <hyperlink ref="K15" r:id="rId8" xr:uid="{7BD30E3F-32F0-4ED0-A58E-AF4D22D1565C}"/>
    <hyperlink ref="K16" r:id="rId9" xr:uid="{53570B1E-6AD5-4DB2-9CD2-EE602EABA823}"/>
    <hyperlink ref="K17" r:id="rId10" xr:uid="{50400C5C-FC57-457B-A0DB-CCAB399D4550}"/>
    <hyperlink ref="K18" r:id="rId11" xr:uid="{CE6C9462-0485-4122-8B7B-8522CB9B51E5}"/>
    <hyperlink ref="K19" r:id="rId12" xr:uid="{3C634D15-96AD-42D0-A0F7-2740D76A36D6}"/>
    <hyperlink ref="K20" r:id="rId13" xr:uid="{9538F545-0512-4BAA-963D-E4E8BE5EA823}"/>
    <hyperlink ref="K21" r:id="rId14" xr:uid="{8D5CCE4D-E689-43A7-9E14-F8AB5320F3A5}"/>
    <hyperlink ref="K22" r:id="rId15" xr:uid="{12392240-995E-4257-A55E-3B6714926E92}"/>
    <hyperlink ref="K23" r:id="rId16" xr:uid="{52494CC5-A43E-4AFC-A021-B065B6CF7526}"/>
    <hyperlink ref="K24" r:id="rId17" xr:uid="{0C0A61FB-D90E-4BBD-BC09-8EF0F2B63061}"/>
    <hyperlink ref="K25" r:id="rId18" xr:uid="{467D5EFF-DEC8-4DF3-9962-8934D46CC514}"/>
    <hyperlink ref="K26" r:id="rId19" xr:uid="{78014BD2-CB29-4A74-B051-1BC67912AD9D}"/>
    <hyperlink ref="K27" r:id="rId20" xr:uid="{C1A6CD2F-2213-4096-B388-724D738FFE16}"/>
    <hyperlink ref="K28" r:id="rId21" xr:uid="{13ED5FBE-6D82-450D-ACF4-84CE167516C5}"/>
    <hyperlink ref="K29" r:id="rId22" xr:uid="{7552D5BB-41C0-4EC1-AAD5-D5C42A275735}"/>
    <hyperlink ref="K30" r:id="rId23" xr:uid="{3EF69199-403D-4BB5-A511-1F395A660E0D}"/>
    <hyperlink ref="K31" r:id="rId24" xr:uid="{F894965B-30BB-499A-AB20-49C4D1EE3FCB}"/>
    <hyperlink ref="K32" r:id="rId25" xr:uid="{4208C763-221D-4CF9-A3BF-A8D978EA2607}"/>
    <hyperlink ref="K33" r:id="rId26" xr:uid="{4E1E8BFD-9378-435E-B221-09D98D3AA5A6}"/>
    <hyperlink ref="K34" r:id="rId27" xr:uid="{41A1C087-6B6B-4A38-A01D-BF2E61B4FCB1}"/>
    <hyperlink ref="K35" r:id="rId28" xr:uid="{FC261DF1-9B4B-4565-AC92-F07892AD8D7B}"/>
    <hyperlink ref="K36" r:id="rId29" xr:uid="{8EF516CD-B1C6-4C04-93E6-AE93C9924603}"/>
    <hyperlink ref="K37" r:id="rId30" xr:uid="{3642C46F-EF39-4382-A2BA-D2BF4C32C4BD}"/>
    <hyperlink ref="K38" r:id="rId31" xr:uid="{D6CBF54E-48BD-4F56-9128-ECAF0A6D351F}"/>
    <hyperlink ref="K39" r:id="rId32" xr:uid="{8A80134C-5861-4094-B860-1252697F387F}"/>
    <hyperlink ref="K40" r:id="rId33" xr:uid="{AE5F43E1-A83C-4429-A9FA-196C15B1DEE3}"/>
    <hyperlink ref="K41" r:id="rId34" xr:uid="{0E9005E0-EC91-4859-8079-A8FCA2BBC4B7}"/>
    <hyperlink ref="K42" r:id="rId35" xr:uid="{38F394D4-446B-4A32-A8A4-F32C79DD7E50}"/>
    <hyperlink ref="K43" r:id="rId36" xr:uid="{4A46F1AE-71C5-40B0-81A6-442EF20F8EEC}"/>
    <hyperlink ref="K44" r:id="rId37" xr:uid="{BB1CC432-7011-49E4-B9B7-7E836013620B}"/>
    <hyperlink ref="K45" r:id="rId38" xr:uid="{61491F76-61E1-42E0-87FA-35B4FF42ADDB}"/>
    <hyperlink ref="K46" r:id="rId39" xr:uid="{F030C234-1845-4A65-ABB3-E51EE0250174}"/>
    <hyperlink ref="K48" r:id="rId40" xr:uid="{96344532-D749-43CE-BF20-4967B9FF1E8C}"/>
    <hyperlink ref="K47" r:id="rId41" xr:uid="{F7565B28-6816-4510-8715-C4B5DB918ADE}"/>
    <hyperlink ref="K49" r:id="rId42" xr:uid="{26A22193-C430-49C3-A319-765EADEE5D99}"/>
    <hyperlink ref="K50" r:id="rId43" xr:uid="{3BF2F22F-4F5C-40B7-8CCA-DBED2D618B64}"/>
    <hyperlink ref="K51" r:id="rId44" xr:uid="{C9C9C4C2-2F8A-4D6E-B8A1-FF2B98C042A2}"/>
    <hyperlink ref="K52" r:id="rId45" xr:uid="{19C8ADA2-89F5-4B79-9C96-48B702D817F8}"/>
    <hyperlink ref="K53" r:id="rId46" xr:uid="{6510B5C9-CD1A-4401-8CF8-012333DF739A}"/>
    <hyperlink ref="K54" r:id="rId47" xr:uid="{3DB1696E-E27A-4ECC-906D-477B6C7C4753}"/>
    <hyperlink ref="K55" r:id="rId48" xr:uid="{359BB433-FFBC-4690-857A-5F80DE9044C4}"/>
    <hyperlink ref="K56" r:id="rId49" xr:uid="{874E59EC-6688-4CCF-B564-B7C93EC8F915}"/>
    <hyperlink ref="K57" r:id="rId50" xr:uid="{494422EB-631E-4FD3-B9D8-2E27F3F88F1F}"/>
    <hyperlink ref="K58" r:id="rId51" xr:uid="{1C47DF80-766C-454E-B65B-7688C84D041A}"/>
    <hyperlink ref="K59" r:id="rId52" xr:uid="{D88C0EE9-EE4E-493A-9A1B-39D976735A7E}"/>
    <hyperlink ref="K60" r:id="rId53" xr:uid="{7120C0F8-DD22-486D-B16C-B9F02EE5A646}"/>
    <hyperlink ref="K61" r:id="rId54" xr:uid="{E8365651-64E1-4368-AB9A-51A839F21366}"/>
    <hyperlink ref="K62" r:id="rId55" xr:uid="{DA68CECA-3A60-4264-A97B-0EF224C89FAD}"/>
    <hyperlink ref="K63" r:id="rId56" xr:uid="{B954434A-4E05-42BA-A770-249E922A191C}"/>
    <hyperlink ref="K64" r:id="rId57" xr:uid="{7BB3A25C-52E7-4F6E-8B60-085E471C79E9}"/>
    <hyperlink ref="K65" r:id="rId58" xr:uid="{02F424A1-E17A-4325-82EC-8CB6CDB62F31}"/>
    <hyperlink ref="K66" r:id="rId59" xr:uid="{2D15EF2F-6A02-4B22-AAED-19C76FE0AC72}"/>
    <hyperlink ref="K67" r:id="rId60" xr:uid="{21101B9B-009E-41EC-9199-EF060E7FD7A9}"/>
    <hyperlink ref="K68" r:id="rId61" xr:uid="{680416B1-4676-404D-B15A-3BCCA9DF2F24}"/>
    <hyperlink ref="K69" r:id="rId62" xr:uid="{350F8FA0-4F51-4F94-938C-C1D06193449B}"/>
    <hyperlink ref="K70" r:id="rId63" xr:uid="{CD9CA96B-645B-4317-9545-4011A8B2340F}"/>
    <hyperlink ref="K71" r:id="rId64" xr:uid="{A16C1E03-CAA8-4935-A001-13FDEC1A5572}"/>
    <hyperlink ref="K72" r:id="rId65" xr:uid="{16C5A3C1-ECA4-4BA7-A87D-7BDD1316AA49}"/>
    <hyperlink ref="K73" r:id="rId66" xr:uid="{3BBCA2CF-EF66-47D1-B810-9E6A3060C0C3}"/>
    <hyperlink ref="K74" r:id="rId67" xr:uid="{F1349B56-48CA-4F30-981E-B07ECEA93024}"/>
    <hyperlink ref="K76" r:id="rId68" xr:uid="{51E17EA5-B612-44D7-AABC-886F4E72AC32}"/>
    <hyperlink ref="K77" r:id="rId69" xr:uid="{F6B51CCF-0AB7-4182-9C98-9A67C80CEF28}"/>
    <hyperlink ref="K78" r:id="rId70" xr:uid="{3E7F103E-7394-491A-BB18-BDDC1698655F}"/>
    <hyperlink ref="K79" r:id="rId71" xr:uid="{F4C907D3-7821-41BB-A7D1-6AE8A1F7EA06}"/>
    <hyperlink ref="K82" r:id="rId72" xr:uid="{16F24AF6-31D5-4B53-BB1A-E331FB66BE5B}"/>
    <hyperlink ref="K83" r:id="rId73" xr:uid="{AF893F17-8213-44D5-BA37-60254CC3D863}"/>
    <hyperlink ref="K84" r:id="rId74" xr:uid="{F7A9D6FA-B097-4906-804F-FC83948749CB}"/>
    <hyperlink ref="K85" r:id="rId75" xr:uid="{4860C391-6FEA-4DEA-B9F2-17F58B09D254}"/>
    <hyperlink ref="K86" r:id="rId76" xr:uid="{7A7894DA-12EE-47DA-A12C-D19A8344409B}"/>
    <hyperlink ref="K87" r:id="rId77" xr:uid="{740CCB69-ECB6-4298-B7AE-EF131A29B605}"/>
    <hyperlink ref="K88" r:id="rId78" xr:uid="{E0287C8D-3C77-4031-A464-021676AC7F56}"/>
    <hyperlink ref="K89" r:id="rId79" xr:uid="{3883BD71-8552-4C65-AA5D-A312FC0D019F}"/>
    <hyperlink ref="K90" r:id="rId80" xr:uid="{96BB73E1-F5B6-4520-87F7-E0E504AD7E9C}"/>
    <hyperlink ref="K91" r:id="rId81" xr:uid="{C920ABD3-88C3-4AF3-BBC9-94AB2151A26D}"/>
    <hyperlink ref="T8" r:id="rId82" xr:uid="{B2588470-D2B6-4B35-BACE-6CB69C9B4755}"/>
    <hyperlink ref="T9:T91" r:id="rId83" display="https://www.sistemas.chiapas.gob.mx/TransparenciaV3/Descargas/DescargarArchivo/?idArchivo=216420&amp;tipoArchivo=1" xr:uid="{A4347328-C07B-46F4-B793-8BAB93BAFFC6}"/>
    <hyperlink ref="K80" r:id="rId84" xr:uid="{1C02ECF1-68CC-4A80-A25F-585879219A2D}"/>
    <hyperlink ref="K81" r:id="rId85" xr:uid="{26C47587-C684-4B7B-8C64-9040BFC217A7}"/>
  </hyperlinks>
  <pageMargins left="0.7" right="0.7" top="0.75" bottom="0.75" header="0.3" footer="0.3"/>
  <pageSetup orientation="portrait" r:id="rId8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2024-04-16T17:33:53Z</dcterms:created>
  <dcterms:modified xsi:type="dcterms:W3CDTF">2024-04-25T18:17:26Z</dcterms:modified>
</cp:coreProperties>
</file>