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ownloads\"/>
    </mc:Choice>
  </mc:AlternateContent>
  <xr:revisionPtr revIDLastSave="0" documentId="13_ncr:1_{0F652B1B-B12F-4618-882F-8FDA3D4A13AD}"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R72" i="1" l="1"/>
  <c r="Q72" i="1"/>
  <c r="R71" i="1"/>
  <c r="Q71" i="1"/>
  <c r="R70" i="1"/>
  <c r="Q70" i="1"/>
  <c r="R69" i="1"/>
  <c r="Q69" i="1"/>
  <c r="R68" i="1"/>
  <c r="Q68" i="1"/>
  <c r="R67" i="1"/>
  <c r="Q67" i="1"/>
  <c r="R66" i="1"/>
  <c r="Q66" i="1"/>
  <c r="R65" i="1"/>
  <c r="Q65" i="1"/>
  <c r="R64" i="1"/>
  <c r="Q64" i="1"/>
  <c r="R63" i="1"/>
  <c r="Q63" i="1"/>
  <c r="R62" i="1"/>
  <c r="Q62" i="1"/>
  <c r="R61" i="1"/>
  <c r="Q61" i="1"/>
  <c r="R60" i="1"/>
  <c r="Q60" i="1"/>
  <c r="R59" i="1"/>
  <c r="Q59" i="1"/>
  <c r="R58" i="1"/>
  <c r="Q58" i="1"/>
  <c r="R57" i="1"/>
  <c r="Q57" i="1"/>
  <c r="R56" i="1"/>
  <c r="Q56" i="1"/>
  <c r="R55" i="1"/>
  <c r="Q55" i="1"/>
  <c r="R54" i="1"/>
  <c r="Q54" i="1"/>
  <c r="R53" i="1"/>
  <c r="Q53" i="1"/>
  <c r="R52" i="1"/>
  <c r="Q52" i="1"/>
  <c r="R51" i="1"/>
  <c r="Q51" i="1"/>
  <c r="R50" i="1"/>
  <c r="Q50" i="1"/>
  <c r="R49" i="1"/>
  <c r="Q49" i="1"/>
  <c r="R48" i="1"/>
  <c r="Q48" i="1"/>
  <c r="R47" i="1"/>
  <c r="Q47" i="1"/>
  <c r="R46" i="1"/>
  <c r="Q46" i="1"/>
  <c r="R45" i="1"/>
  <c r="Q45" i="1"/>
  <c r="R44" i="1"/>
  <c r="Q44" i="1"/>
  <c r="R43" i="1"/>
  <c r="Q43" i="1"/>
  <c r="R42" i="1"/>
  <c r="Q42" i="1"/>
  <c r="R41" i="1"/>
  <c r="Q41" i="1"/>
  <c r="R40" i="1"/>
  <c r="Q40" i="1"/>
  <c r="R39" i="1"/>
  <c r="Q39" i="1"/>
  <c r="R38" i="1"/>
  <c r="Q38" i="1"/>
  <c r="R37" i="1"/>
  <c r="Q37" i="1"/>
  <c r="R36" i="1"/>
  <c r="Q36" i="1"/>
  <c r="R35" i="1"/>
  <c r="Q35" i="1"/>
  <c r="R34" i="1"/>
  <c r="Q34" i="1"/>
  <c r="R33" i="1"/>
  <c r="Q33" i="1"/>
  <c r="R32" i="1"/>
  <c r="Q32" i="1"/>
  <c r="R31" i="1"/>
  <c r="Q31" i="1"/>
  <c r="R30" i="1"/>
  <c r="Q30" i="1"/>
  <c r="R29" i="1"/>
  <c r="Q29" i="1"/>
  <c r="R28" i="1"/>
  <c r="Q28" i="1"/>
  <c r="R27" i="1"/>
  <c r="Q27" i="1"/>
  <c r="R26" i="1"/>
  <c r="Q26" i="1"/>
  <c r="R25" i="1"/>
  <c r="Q25" i="1"/>
  <c r="R24" i="1"/>
  <c r="Q24" i="1"/>
  <c r="R23" i="1"/>
  <c r="Q23" i="1"/>
  <c r="R22" i="1"/>
  <c r="Q22" i="1"/>
  <c r="R21" i="1"/>
  <c r="Q21" i="1"/>
  <c r="R20" i="1"/>
  <c r="Q20" i="1"/>
  <c r="R19" i="1"/>
  <c r="Q19" i="1"/>
  <c r="R18" i="1"/>
  <c r="Q18" i="1"/>
  <c r="R17" i="1"/>
  <c r="Q17" i="1"/>
  <c r="R16" i="1"/>
  <c r="Q16" i="1"/>
  <c r="R15" i="1"/>
  <c r="Q15" i="1"/>
  <c r="R14" i="1"/>
  <c r="Q14" i="1"/>
  <c r="R13" i="1"/>
  <c r="Q13" i="1"/>
  <c r="R12" i="1"/>
  <c r="Q12" i="1"/>
  <c r="R11" i="1"/>
  <c r="Q11" i="1"/>
  <c r="R10" i="1"/>
  <c r="Q10" i="1"/>
  <c r="R9" i="1"/>
  <c r="Q9" i="1"/>
  <c r="R8" i="1"/>
  <c r="Q8" i="1"/>
</calcChain>
</file>

<file path=xl/sharedStrings.xml><?xml version="1.0" encoding="utf-8"?>
<sst xmlns="http://schemas.openxmlformats.org/spreadsheetml/2006/main" count="1149" uniqueCount="390">
  <si>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</si>
  <si>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</si>
  <si>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</si>
  <si>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</si>
  <si>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</si>
  <si>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</si>
  <si>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</si>
  <si>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</si>
  <si>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</si>
  <si>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</si>
  <si>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</si>
  <si>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</si>
  <si>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</si>
  <si>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</si>
  <si>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</si>
  <si>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</si>
  <si>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</si>
  <si>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</si>
  <si>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</si>
  <si>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</si>
  <si>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</si>
  <si>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</si>
  <si>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</si>
  <si>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</si>
  <si>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</si>
  <si>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</si>
  <si>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</si>
  <si>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</si>
  <si>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</si>
  <si>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</si>
  <si>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</si>
  <si>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</si>
  <si>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</si>
  <si>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</si>
  <si>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</si>
  <si>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</si>
  <si>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</si>
  <si>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</si>
  <si>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</si>
  <si>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</si>
  <si>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</si>
  <si>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</si>
  <si>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</si>
  <si>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</si>
  <si>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</si>
  <si>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</si>
  <si>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</si>
  <si>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</si>
  <si>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</si>
  <si>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</si>
  <si>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</si>
  <si>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</si>
  <si>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</si>
  <si>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</si>
  <si>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</si>
  <si>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</si>
  <si>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</si>
  <si>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</si>
  <si>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</si>
  <si>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</si>
  <si>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</si>
  <si>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</si>
  <si>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Servicios profesionales por honorarios</t>
  </si>
  <si>
    <t>Servicios profesionales por honorarios asimilados a salarios</t>
  </si>
  <si>
    <t>Hombre</t>
  </si>
  <si>
    <t>Mujer</t>
  </si>
  <si>
    <t>Roger</t>
  </si>
  <si>
    <t>Rodriguez</t>
  </si>
  <si>
    <t>Molina</t>
  </si>
  <si>
    <t xml:space="preserve">Oscar Hugo  </t>
  </si>
  <si>
    <t>Núñez</t>
  </si>
  <si>
    <t>Pérez</t>
  </si>
  <si>
    <t>Mellanie Jacqueline</t>
  </si>
  <si>
    <t>Dominguez</t>
  </si>
  <si>
    <t>López</t>
  </si>
  <si>
    <t xml:space="preserve">Rodolfo </t>
  </si>
  <si>
    <t xml:space="preserve">Cancino </t>
  </si>
  <si>
    <t>Maria del Carmen</t>
  </si>
  <si>
    <t>Castillo</t>
  </si>
  <si>
    <t>Cortez</t>
  </si>
  <si>
    <t xml:space="preserve">Jorge Luis </t>
  </si>
  <si>
    <t xml:space="preserve">Coutiño </t>
  </si>
  <si>
    <t>Vicente</t>
  </si>
  <si>
    <t xml:space="preserve">Tanial Cristel </t>
  </si>
  <si>
    <t>Ordoñez</t>
  </si>
  <si>
    <t>Ramirez</t>
  </si>
  <si>
    <t>Marbella</t>
  </si>
  <si>
    <t>Fatima Guadalupe</t>
  </si>
  <si>
    <t>Torrez</t>
  </si>
  <si>
    <t>Noemi</t>
  </si>
  <si>
    <t>Borrego</t>
  </si>
  <si>
    <t>González</t>
  </si>
  <si>
    <t>Henrry</t>
  </si>
  <si>
    <t>Escobar</t>
  </si>
  <si>
    <t>Torres</t>
  </si>
  <si>
    <t>Vidal</t>
  </si>
  <si>
    <t xml:space="preserve">Luis Enrique </t>
  </si>
  <si>
    <t xml:space="preserve">Díaz </t>
  </si>
  <si>
    <t>Zavaleta</t>
  </si>
  <si>
    <t>Luis Humberto</t>
  </si>
  <si>
    <t xml:space="preserve">Samantha del Carmen </t>
  </si>
  <si>
    <t>Mendoza</t>
  </si>
  <si>
    <t>Jóse Benito</t>
  </si>
  <si>
    <t>Cameras</t>
  </si>
  <si>
    <t xml:space="preserve">Bladimir </t>
  </si>
  <si>
    <t>Castañeda</t>
  </si>
  <si>
    <t>Daniela Monserrat</t>
  </si>
  <si>
    <t>Gil</t>
  </si>
  <si>
    <t>Ramos</t>
  </si>
  <si>
    <t>Juan Pablo</t>
  </si>
  <si>
    <t>Salazar</t>
  </si>
  <si>
    <t>Pozo</t>
  </si>
  <si>
    <t>Luis Antonio</t>
  </si>
  <si>
    <t>Pineda</t>
  </si>
  <si>
    <t>Barcenas</t>
  </si>
  <si>
    <t>Juan Alberto</t>
  </si>
  <si>
    <t>Velueta</t>
  </si>
  <si>
    <t>de la Cruz</t>
  </si>
  <si>
    <t xml:space="preserve">Raul </t>
  </si>
  <si>
    <t>Franceschi</t>
  </si>
  <si>
    <t>Rojas</t>
  </si>
  <si>
    <t xml:space="preserve">Victorico </t>
  </si>
  <si>
    <t>Alvarado</t>
  </si>
  <si>
    <t>de la Vega</t>
  </si>
  <si>
    <t>Jashem Alberto</t>
  </si>
  <si>
    <t>Ricalde</t>
  </si>
  <si>
    <t>Zamudio</t>
  </si>
  <si>
    <t>Francisco</t>
  </si>
  <si>
    <t>Manuel de Jesús</t>
  </si>
  <si>
    <t>Vazquez</t>
  </si>
  <si>
    <t>Cristina</t>
  </si>
  <si>
    <t>Ruiz</t>
  </si>
  <si>
    <t>Pola</t>
  </si>
  <si>
    <t>Gabriela Guadalupez</t>
  </si>
  <si>
    <t>Zepeda</t>
  </si>
  <si>
    <t>Rodriguezz</t>
  </si>
  <si>
    <t>Napabe</t>
  </si>
  <si>
    <t>Alejandra</t>
  </si>
  <si>
    <t>Calvo</t>
  </si>
  <si>
    <t xml:space="preserve">Angelica </t>
  </si>
  <si>
    <t xml:space="preserve">Uc </t>
  </si>
  <si>
    <t>Cupul</t>
  </si>
  <si>
    <t>Araceli</t>
  </si>
  <si>
    <t>Pedroza</t>
  </si>
  <si>
    <t>Serrano</t>
  </si>
  <si>
    <t>Arturo</t>
  </si>
  <si>
    <t>Ortiz</t>
  </si>
  <si>
    <t>Serra</t>
  </si>
  <si>
    <t>Bernardo Gonzalo</t>
  </si>
  <si>
    <t>Gómez</t>
  </si>
  <si>
    <t>Guerra</t>
  </si>
  <si>
    <t>Cecilia Ivett</t>
  </si>
  <si>
    <t xml:space="preserve">Calderon </t>
  </si>
  <si>
    <t>Elí Chentick</t>
  </si>
  <si>
    <t>Liñan</t>
  </si>
  <si>
    <t>Dario</t>
  </si>
  <si>
    <t>Camacho</t>
  </si>
  <si>
    <t>Erick</t>
  </si>
  <si>
    <t>Sánchez</t>
  </si>
  <si>
    <t>Martinez</t>
  </si>
  <si>
    <t>Guillermo  Alberto</t>
  </si>
  <si>
    <t>Zenteno</t>
  </si>
  <si>
    <t>Cruz</t>
  </si>
  <si>
    <t>Gustavo</t>
  </si>
  <si>
    <t>Wilches</t>
  </si>
  <si>
    <t>Chaux</t>
  </si>
  <si>
    <t>Leonardo Antonio</t>
  </si>
  <si>
    <t xml:space="preserve">Hernández </t>
  </si>
  <si>
    <t>Villarreal</t>
  </si>
  <si>
    <t>Luis Alejandro</t>
  </si>
  <si>
    <t>Esquinca</t>
  </si>
  <si>
    <t>Barrios</t>
  </si>
  <si>
    <t>Maria Fernanda</t>
  </si>
  <si>
    <t>Escandon</t>
  </si>
  <si>
    <t>Radai</t>
  </si>
  <si>
    <t>de los Santos</t>
  </si>
  <si>
    <t>Salomon</t>
  </si>
  <si>
    <t>Angeles</t>
  </si>
  <si>
    <t>Ruíz</t>
  </si>
  <si>
    <t xml:space="preserve">Victor </t>
  </si>
  <si>
    <t>Manuel</t>
  </si>
  <si>
    <t>Jimenez</t>
  </si>
  <si>
    <t xml:space="preserve">Rene </t>
  </si>
  <si>
    <t>Santiago</t>
  </si>
  <si>
    <t>SARA</t>
  </si>
  <si>
    <t>SEBASTIANA</t>
  </si>
  <si>
    <t>DOMINGO</t>
  </si>
  <si>
    <t>EDGAR</t>
  </si>
  <si>
    <t>MORGA</t>
  </si>
  <si>
    <t>LOPEZ</t>
  </si>
  <si>
    <t>AURA</t>
  </si>
  <si>
    <t>VERONICA</t>
  </si>
  <si>
    <t>SANCHEZ  RIOS</t>
  </si>
  <si>
    <t xml:space="preserve">Martha Alejandra </t>
  </si>
  <si>
    <t xml:space="preserve">Fonseca </t>
  </si>
  <si>
    <t>Solis</t>
  </si>
  <si>
    <t>Isaias Edwin</t>
  </si>
  <si>
    <t>Lopez</t>
  </si>
  <si>
    <t xml:space="preserve">Roman De Jesus </t>
  </si>
  <si>
    <t xml:space="preserve">Velazquez </t>
  </si>
  <si>
    <t xml:space="preserve">Veronica Natividad </t>
  </si>
  <si>
    <t xml:space="preserve">Ramos </t>
  </si>
  <si>
    <t>Castellanos</t>
  </si>
  <si>
    <t xml:space="preserve">Didier Moxiel </t>
  </si>
  <si>
    <t>Diaz</t>
  </si>
  <si>
    <t xml:space="preserve"> Lopez</t>
  </si>
  <si>
    <t xml:space="preserve">Cesar Andrey </t>
  </si>
  <si>
    <t xml:space="preserve">Torrez </t>
  </si>
  <si>
    <t>Ovando</t>
  </si>
  <si>
    <t xml:space="preserve">Selene Berenice </t>
  </si>
  <si>
    <t xml:space="preserve">Grajales </t>
  </si>
  <si>
    <t>Hernandez</t>
  </si>
  <si>
    <t xml:space="preserve">Citlaly Guadalupe </t>
  </si>
  <si>
    <t xml:space="preserve">Morales </t>
  </si>
  <si>
    <t>Rubio</t>
  </si>
  <si>
    <t xml:space="preserve">Emmanuel Belisario De Jesus </t>
  </si>
  <si>
    <t xml:space="preserve">Palacios </t>
  </si>
  <si>
    <t>Dahmlow</t>
  </si>
  <si>
    <t xml:space="preserve">Alberto </t>
  </si>
  <si>
    <t xml:space="preserve">Gonzalez </t>
  </si>
  <si>
    <t>Jesus Eduardo</t>
  </si>
  <si>
    <t>Ventura</t>
  </si>
  <si>
    <t xml:space="preserve">Karla Yunuem </t>
  </si>
  <si>
    <t>Toledo</t>
  </si>
  <si>
    <t>MIGUEL</t>
  </si>
  <si>
    <t>SANTIAGO</t>
  </si>
  <si>
    <t>AVENDAÑO</t>
  </si>
  <si>
    <t>CHRISTIAN DE JESUS</t>
  </si>
  <si>
    <t>RIOS</t>
  </si>
  <si>
    <t>CABRERA</t>
  </si>
  <si>
    <t>RIGOBERTO</t>
  </si>
  <si>
    <t>GARCIA</t>
  </si>
  <si>
    <t>HERNANDEZ</t>
  </si>
  <si>
    <t>EDUARDO</t>
  </si>
  <si>
    <t>MARTINEZ</t>
  </si>
  <si>
    <t>JAIMES</t>
  </si>
  <si>
    <t>HORACIO</t>
  </si>
  <si>
    <t>RAMOS</t>
  </si>
  <si>
    <t>RUIZ</t>
  </si>
  <si>
    <t>LUIS IGNACIO</t>
  </si>
  <si>
    <t>RAMIREZ</t>
  </si>
  <si>
    <t>JIMENEZ</t>
  </si>
  <si>
    <t>CARLOS ARTURO</t>
  </si>
  <si>
    <t>DIAZ</t>
  </si>
  <si>
    <t xml:space="preserve">AGUILAR </t>
  </si>
  <si>
    <t>MORENO</t>
  </si>
  <si>
    <t>HECTOR</t>
  </si>
  <si>
    <t>GUERRERO</t>
  </si>
  <si>
    <t>1/1</t>
  </si>
  <si>
    <t>https://www.sistemas.chiapas.gob.mx/TransparenciaV3/Descargas/DescargarArchivo/?idArchivo=261044&amp;tipoArchivo=1</t>
  </si>
  <si>
    <t>Licenciado</t>
  </si>
  <si>
    <t>Ninguna</t>
  </si>
  <si>
    <t>https://www.sistemas.chiapas.gob.mx/TransparenciaV3/Descargas/DescargarArchivo/?idArchivo=216420&amp;tipoArchivo=1</t>
  </si>
  <si>
    <t>Escuela Nacional de Protección Civil Campus Universitario Chiapas y Área de Recursus Humanos.</t>
  </si>
  <si>
    <t>Los contrato se realizan cuatrimestrales de acuerdo a la operatividad de la Escuela Nacional de Protección Civil Campus Chiapas, de acuerdo a los articulos 46, 53, 56 y 74 de la ley federal del trabajo.</t>
  </si>
  <si>
    <t>https://www.sistemas.chiapas.gob.mx/TransparenciaV3/Descargas/DescargarArchivo/?idArchivo=261045&amp;tipoArchivo=1</t>
  </si>
  <si>
    <t>Contador</t>
  </si>
  <si>
    <t>https://www.sistemas.chiapas.gob.mx/TransparenciaV3/Descargas/DescargarArchivo/?idArchivo=261056&amp;tipoArchivo=1</t>
  </si>
  <si>
    <t>Contadora</t>
  </si>
  <si>
    <t>https://www.sistemas.chiapas.gob.mx/TransparenciaV3/Descargas/DescargarArchivo/?idArchivo=261058&amp;tipoArchivo=1</t>
  </si>
  <si>
    <t>Ingeniero</t>
  </si>
  <si>
    <t>https://www.sistemas.chiapas.gob.mx/TransparenciaV3/Descargas/DescargarArchivo/?idArchivo=261059&amp;tipoArchivo=1</t>
  </si>
  <si>
    <t>Licenciada</t>
  </si>
  <si>
    <t>https://www.sistemas.chiapas.gob.mx/TransparenciaV3/Descargas/DescargarArchivo/?idArchivo=261070&amp;tipoArchivo=1</t>
  </si>
  <si>
    <t>2/2</t>
  </si>
  <si>
    <t>https://www.sistemas.chiapas.gob.mx/TransparenciaV3/Descargas/DescargarArchivo/?idArchivo=261071&amp;tipoArchivo=1</t>
  </si>
  <si>
    <t>3/3</t>
  </si>
  <si>
    <t>https://www.sistemas.chiapas.gob.mx/TransparenciaV3/Descargas/DescargarArchivo/?idArchivo=261072&amp;tipoArchivo=1</t>
  </si>
  <si>
    <t>https://www.sistemas.chiapas.gob.mx/TransparenciaV3/Descargas/DescargarArchivo/?idArchivo=261073&amp;tipoArchivo=1</t>
  </si>
  <si>
    <t>https://www.sistemas.chiapas.gob.mx/TransparenciaV3/Descargas/DescargarArchivo/?idArchivo=261075&amp;tipoArchivo=1</t>
  </si>
  <si>
    <t>https://www.sistemas.chiapas.gob.mx/TransparenciaV3/Descargas/DescargarArchivo/?idArchivo=261076&amp;tipoArchivo=1</t>
  </si>
  <si>
    <t>https://www.sistemas.chiapas.gob.mx/TransparenciaV3/Descargas/DescargarArchivo/?idArchivo=261083&amp;tipoArchivo=1</t>
  </si>
  <si>
    <t>https://www.sistemas.chiapas.gob.mx/TransparenciaV3/Descargas/DescargarArchivo/?idArchivo=261084&amp;tipoArchivo=1</t>
  </si>
  <si>
    <t>https://www.sistemas.chiapas.gob.mx/TransparenciaV3/Descargas/DescargarArchivo/?idArchivo=261085&amp;tipoArchivo=1</t>
  </si>
  <si>
    <t>https://www.sistemas.chiapas.gob.mx/TransparenciaV3/Descargas/DescargarArchivo/?idArchivo=261086&amp;tipoArchivo=1</t>
  </si>
  <si>
    <t>https://www.sistemas.chiapas.gob.mx/TransparenciaV3/Descargas/DescargarArchivo/?idArchivo=261087&amp;tipoArchivo=1</t>
  </si>
  <si>
    <t>https://www.sistemas.chiapas.gob.mx/TransparenciaV3/Descargas/DescargarArchivo/?idArchivo=261089&amp;tipoArchivo=1</t>
  </si>
  <si>
    <t>https://www.sistemas.chiapas.gob.mx/TransparenciaV3/Descargas/DescargarArchivo/?idArchivo=261090&amp;tipoArchivo=1</t>
  </si>
  <si>
    <t>https://www.sistemas.chiapas.gob.mx/TransparenciaV3/Descargas/DescargarArchivo/?idArchivo=261101&amp;tipoArchivo=1</t>
  </si>
  <si>
    <t>1/2</t>
  </si>
  <si>
    <t>https://www.sistemas.chiapas.gob.mx/TransparenciaV3/Descargas/DescargarArchivo/?idArchivo=263702&amp;tipoArchivo=1</t>
  </si>
  <si>
    <t>1/3</t>
  </si>
  <si>
    <t>https://www.sistemas.chiapas.gob.mx/TransparenciaV3/Descargas/DescargarArchivo/?idArchivo=263703&amp;tipoArchivo=1</t>
  </si>
  <si>
    <t>https://www.sistemas.chiapas.gob.mx/TransparenciaV3/Descargas/DescargarArchivo/?idArchivo=261102&amp;tipoArchivo=1</t>
  </si>
  <si>
    <t>https://www.sistemas.chiapas.gob.mx/TransparenciaV3/Descargas/DescargarArchivo/?idArchivo=261104&amp;tipoArchivo=1</t>
  </si>
  <si>
    <t>https://www.sistemas.chiapas.gob.mx/TransparenciaV3/Descargas/DescargarArchivo/?idArchivo=261109&amp;tipoArchivo=1</t>
  </si>
  <si>
    <t>https://www.sistemas.chiapas.gob.mx/TransparenciaV3/Descargas/DescargarArchivo/?idArchivo=261128&amp;tipoArchivo=1</t>
  </si>
  <si>
    <t>https://www.sistemas.chiapas.gob.mx/TransparenciaV3/Descargas/DescargarArchivo/?idArchivo=261129&amp;tipoArchivo=1</t>
  </si>
  <si>
    <t>https://www.sistemas.chiapas.gob.mx/TransparenciaV3/Descargas/DescargarArchivo/?idArchivo=261130&amp;tipoArchivo=1</t>
  </si>
  <si>
    <t>https://www.sistemas.chiapas.gob.mx/TransparenciaV3/Descargas/DescargarArchivo/?idArchivo=261137&amp;tipoArchivo=1</t>
  </si>
  <si>
    <t>https://www.sistemas.chiapas.gob.mx/TransparenciaV3/Descargas/DescargarArchivo/?idArchivo=261143&amp;tipoArchivo=1</t>
  </si>
  <si>
    <t>https://www.sistemas.chiapas.gob.mx/TransparenciaV3/Descargas/DescargarArchivo/?idArchivo=261147&amp;tipoArchivo=1</t>
  </si>
  <si>
    <t>https://www.sistemas.chiapas.gob.mx/TransparenciaV3/Descargas/DescargarArchivo/?idArchivo=261150&amp;tipoArchivo=1</t>
  </si>
  <si>
    <t>https://www.sistemas.chiapas.gob.mx/TransparenciaV3/Descargas/DescargarArchivo/?idArchivo=261152&amp;tipoArchivo=1</t>
  </si>
  <si>
    <t>https://www.sistemas.chiapas.gob.mx/TransparenciaV3/Descargas/DescargarArchivo/?idArchivo=261155&amp;tipoArchivo=1</t>
  </si>
  <si>
    <t>Piloto Aviador</t>
  </si>
  <si>
    <t>https://www.sistemas.chiapas.gob.mx/TransparenciaV3/Descargas/DescargarArchivo/?idArchivo=261156&amp;tipoArchivo=1</t>
  </si>
  <si>
    <t>https://www.sistemas.chiapas.gob.mx/TransparenciaV3/Descargas/DescargarArchivo/?idArchivo=261157&amp;tipoArchivo=1</t>
  </si>
  <si>
    <t>https://www.sistemas.chiapas.gob.mx/TransparenciaV3/Descargas/DescargarArchivo/?idArchivo=261158&amp;tipoArchivo=1</t>
  </si>
  <si>
    <t>https://www.sistemas.chiapas.gob.mx/TransparenciaV3/Descargas/DescargarArchivo/?idArchivo=261160&amp;tipoArchivo=1</t>
  </si>
  <si>
    <t>https://www.sistemas.chiapas.gob.mx/TransparenciaV3/Descargas/DescargarArchivo/?idArchivo=261162&amp;tipoArchivo=1</t>
  </si>
  <si>
    <t>Oficial de operaciones</t>
  </si>
  <si>
    <t>https://www.sistemas.chiapas.gob.mx/TransparenciaV3/Descargas/DescargarArchivo/?idArchivo=261164&amp;tipoArchivo=1</t>
  </si>
  <si>
    <t>Doctora</t>
  </si>
  <si>
    <t>https://www.sistemas.chiapas.gob.mx/TransparenciaV3/Descargas/DescargarArchivo/?idArchivo=261165&amp;tipoArchivo=1</t>
  </si>
  <si>
    <t>https://www.sistemas.chiapas.gob.mx/TransparenciaV3/Descargas/DescargarArchivo/?idArchivo=261166&amp;tipoArchivo=1</t>
  </si>
  <si>
    <t>https://www.sistemas.chiapas.gob.mx/TransparenciaV3/Descargas/DescargarArchivo/?idArchivo=261177&amp;tipoArchivo=1</t>
  </si>
  <si>
    <t>Maestro</t>
  </si>
  <si>
    <t>https://www.sistemas.chiapas.gob.mx/TransparenciaV3/Descargas/DescargarArchivo/?idArchivo=261179&amp;tipoArchivo=1</t>
  </si>
  <si>
    <t>https://www.sistemas.chiapas.gob.mx/TransparenciaV3/Descargas/DescargarArchivo/?idArchivo=261180&amp;tipoArchivo=1</t>
  </si>
  <si>
    <t>https://www.sistemas.chiapas.gob.mx/TransparenciaV3/Descargas/DescargarArchivo/?idArchivo=261181&amp;tipoArchivo=1</t>
  </si>
  <si>
    <t>https://www.sistemas.chiapas.gob.mx/TransparenciaV3/Descargas/DescargarArchivo/?idArchivo=261182&amp;tipoArchivo=1</t>
  </si>
  <si>
    <t>https://www.sistemas.chiapas.gob.mx/TransparenciaV3/Descargas/DescargarArchivo/?idArchivo=261233&amp;tipoArchivo=1</t>
  </si>
  <si>
    <t>Técnico en Urgencias Medicas</t>
  </si>
  <si>
    <t>https://www.sistemas.chiapas.gob.mx/TransparenciaV3/Descargas/DescargarArchivo/?idArchivo=261285&amp;tipoArchivo=1</t>
  </si>
  <si>
    <t>https://www.sistemas.chiapas.gob.mx/TransparenciaV3/Descargas/DescargarArchivo/?idArchivo=261305&amp;tipoArchivo=1</t>
  </si>
  <si>
    <t>https://www.sistemas.chiapas.gob.mx/TransparenciaV3/Descargas/DescargarArchivo/?idArchivo=261308&amp;tipoArchivo=1</t>
  </si>
  <si>
    <t>https://www.sistemas.chiapas.gob.mx/TransparenciaV3/Descargas/DescargarArchivo/?idArchivo=261310&amp;tipoArchivo=1</t>
  </si>
  <si>
    <t>https://www.sistemas.chiapas.gob.mx/TransparenciaV3/Descargas/DescargarArchivo/?idArchivo=261311&amp;tipoArchivo=1</t>
  </si>
  <si>
    <t>https://www.sistemas.chiapas.gob.mx/TransparenciaV3/Descargas/DescargarArchivo/?idArchivo=261312&amp;tipoArchivo=1</t>
  </si>
  <si>
    <t>https://www.sistemas.chiapas.gob.mx/TransparenciaV3/Descargas/DescargarArchivo/?idArchivo=261313&amp;tipoArchivo=1</t>
  </si>
  <si>
    <t>https://www.sistemas.chiapas.gob.mx/TransparenciaV3/Descargas/DescargarArchivo/?idArchivo=261314&amp;tipoArchivo=1</t>
  </si>
  <si>
    <t>https://www.sistemas.chiapas.gob.mx/TransparenciaV3/Descargas/DescargarArchivo/?idArchivo=261315&amp;tipoArchivo=1</t>
  </si>
  <si>
    <t>https://www.sistemas.chiapas.gob.mx/TransparenciaV3/Descargas/DescargarArchivo/?idArchivo=261316&amp;tipoArchivo=1</t>
  </si>
  <si>
    <t>1/59</t>
  </si>
  <si>
    <t>https://www.sistemas.chiapas.gob.mx/TransparenciaV3/Descargas/DescargarArchivo/?idArchivo=261317&amp;tipoArchivo=1</t>
  </si>
  <si>
    <t>Doctor</t>
  </si>
  <si>
    <t>1/60</t>
  </si>
  <si>
    <t>https://www.sistemas.chiapas.gob.mx/TransparenciaV3/Descargas/DescargarArchivo/?idArchivo=261318&amp;tipoArchivo=1</t>
  </si>
  <si>
    <t>https://www.sistemas.chiapas.gob.mx/TransparenciaV3/Descargas/DescargarArchivo/?idArchivo=261319&amp;tipoArchivo=1</t>
  </si>
  <si>
    <t>https://www.sistemas.chiapas.gob.mx/TransparenciaV3/Descargas/DescargarArchivo/?idArchivo=261320&amp;tipoArchivo=1</t>
  </si>
  <si>
    <t>1/63</t>
  </si>
  <si>
    <t>https://www.sistemas.chiapas.gob.mx/TransparenciaV3/Descargas/DescargarArchivo/?idArchivo=261347&amp;tipoArchivo=1</t>
  </si>
  <si>
    <t>Maestra</t>
  </si>
  <si>
    <t>1/64</t>
  </si>
  <si>
    <t>https://www.sistemas.chiapas.gob.mx/TransparenciaV3/Descargas/DescargarArchivo/?idArchivo=261348&amp;tipoArchivo=1</t>
  </si>
  <si>
    <t>1/65</t>
  </si>
  <si>
    <t>https://www.sistemas.chiapas.gob.mx/TransparenciaV3/Descargas/DescargarArchivo/?idArchivo=261350&amp;tipoArchivo=1</t>
  </si>
  <si>
    <t>1/66</t>
  </si>
  <si>
    <t>https://www.sistemas.chiapas.gob.mx/TransparenciaV3/Descargas/DescargarArchivo/?idArchivo=261352&amp;tipoArchivo=1</t>
  </si>
  <si>
    <t>SEDS960320114</t>
  </si>
  <si>
    <t>https://www.sistemas.chiapas.gob.mx/TransparenciaV3/Descargas/DescargarArchivo/?idArchivo=261437&amp;tipoArchivo=1</t>
  </si>
  <si>
    <t xml:space="preserve">SERRVICIOS PROFESIONALES  ADMINISTRATIVOS </t>
  </si>
  <si>
    <t>Área de Recursos Financieros y Contabilidad y Área de Recursos Humanos.</t>
  </si>
  <si>
    <t>MOLE680705FZ0</t>
  </si>
  <si>
    <t>https://www.sistemas.chiapas.gob.mx/TransparenciaV3/Descargas/DescargarArchivo/?idArchivo=261438&amp;tipoArchivo=1</t>
  </si>
  <si>
    <t>SERVICIOS PROFESIONALES  DE LAS ACTIVIDADES ACADEMICAS EN LA IMPARTICION DE CLASES EN LAS DIVERSAS LICENCIATURAS ENAPROC</t>
  </si>
  <si>
    <t>SARA7307111K7</t>
  </si>
  <si>
    <t>https://www.sistemas.chiapas.gob.mx/TransparenciaV3/Descargas/DescargarArchivo/?idArchivo=263777&amp;tipoArchivo=1</t>
  </si>
  <si>
    <t>No Aplica</t>
  </si>
  <si>
    <t>https://www.sistemas.chiapas.gob.mx/TransparenciaV3/Descargas/DescargarArchivo/?idArchivo=261452&amp;tipoArchivo=1</t>
  </si>
  <si>
    <t>a)	Control de seguimiento de los avances de las inspecciones realizadas a los establecimientos de Riesgo Alto y Muy Alto del Estado de Chiapas (Depósitos vehiculares - Centros Turísticos - Desazolves de afluentes Zona Norte, Istmo Costa y Soconusco)
b)	Apoyo a las inspecciones de establecimientos de Riesgo Alto y Muy Alto del Estado de Chiapas (Depósitos vehiculares - Centros Turísticos - Desazolves de afluentes Zona Norte, Istmo Costa y Soconusco)
c)	Actualización de información del seguimiento de actividades diarias de analistas
d)	Elaboración de Oficios Dictámenes de acuerdo a los criterios y procedimientos establecidos
e)	Funciones administrativas, requisiciones de compra o servicio, orden de compra o servicios
Elaboración de recorridos y bitácora de combustible semanal para los vehiculos de transporte de la Dirección
g)	Apoyo de seguimiento de control de documentos ingresados a la Dirección
h)	Entregar al "El INSTITUTO” un reporte quincenal de las acciones realizadas.
i)		Estar disponible para consultas derivadas de las situaciones que se presenten en cada caso específico de solicitado por el Instituto</t>
  </si>
  <si>
    <t>https://www.sistemas.chiapas.gob.mx/TransparenciaV3/Descargas/DescargarArchivo/?idArchivo=262562&amp;tipoArchivo=1</t>
  </si>
  <si>
    <t>•	Inspección a los establecimientos de Riesgo Alto y Muy Alto. (Depósitos vehiculares, Centros turísticos, Desazolve de afluentes zona Norte, Istmo-costa y Soconusco).
•	Apoyo a las inspecciones a los establecimientos de Riesgo Alto y Muy Alto. (Depósitos vehiculares, Centros turísticos, Desazolve de afluentes zona Norte, Istmo- costa y Soconusco).
•	Actualización de información del seguimiento de actividades diarias de los analistas.
•	Elaboración de oficios dictámenes de riesgo.
•	Apoyo de seguimiento de control de documentos ingresados.
•	Entregar a “EL INSTITUTO” un reporte quincenal de las acciones realizadas.
•	Estar disponible para consultas derivadas de las situaciones que se presenten en cada caso específico de solicitado por el instituto.</t>
  </si>
  <si>
    <t>https://www.sistemas.chiapas.gob.mx/TransparenciaV3/Descargas/DescargarArchivo/?idArchivo=262563&amp;tipoArchivo=1</t>
  </si>
  <si>
    <t>Elaboración de mapas, ubicación de incendios de últimas 24 hrs
Análisis de afectación, fuerza de tarea, número de incendios 
Verificación de puntos de calor
Seguimiento a actividades de prevención de incendios
Corroborar y verificar las coordenadas de los incendios 
Compartir, almacenar y corroborar información de enlaces institucionales
Enlaces institucional con dependencias
Elaboración de cartografía de cualquier temática
Colaboración con el Grupo Técnico Operativo GTO
Complementar información para mayor análisis
Reportar incendios al GTO y al Centro de Monitoreo
Elaboración de presentaciones ejecutivas (Directivos, incendios, programas especiales)
Asistencias y participación en reuniones
Entregar al Instituto un reporte quincenal de las acciones realizadas
Estar disponibles para consultas derivadas de las situaciones que se presenten  cada caso especifico de solicitado por el Instituto</t>
  </si>
  <si>
    <t>https://www.sistemas.chiapas.gob.mx/TransparenciaV3/Descargas/DescargarArchivo/?idArchivo=262564&amp;tipoArchivo=1</t>
  </si>
  <si>
    <t>Analisis de datos comparativos de Incendios
Elaboración de graficas comparativas semanales de incendios
Reporte estadistico semanal, mensual y anual de Incendios
Analisis de bases de datos de incendios Forestales, de pastizales y urbanos
Verificación de información de incendios registrada en el sistema integral de PC
Elaboración de presentaciones con información referente a incendios
Presentación de incendios para directivos
Seguimiento a actividades de prevención de incendios
Elaboración de bases de datos con acciones de prevención de incendios
realizados
Elaboración de la estrategia de Prevención y Combate de Incendios
Asistencia a eventos
Evaluación y análisis de daños por incendios forestales y de pastizal
Apoyo a las unidades Internas de Protección Civil
Entregar al "'El INSTITUTO" un reporte quincenal de las acciones realizadas
Estar disponible para consultas derivadas de las situaciones que se presenten
en cada caso específico de solicitado por el Instituto</t>
  </si>
  <si>
    <t>https://www.sistemas.chiapas.gob.mx/TransparenciaV3/Descargas/DescargarArchivo/?idArchivo=262565&amp;tipoArchivo=1</t>
  </si>
  <si>
    <t>a) Operación de máquina de ensayo universal para pruebas de resistencia de materiales.
b) Elaboración de Manual para la fabricación de bloques de concreto artesanal Registro de Manual para Estándar de c)Competencia para la acreditación ante CONOCER
d) Registro de procedimiento de laboratorio para obtención de resistencia a compresión ante EMA
e) Capacitación a las empresas bloqueras para la elaboración de blocks conforme al manual elaborado
Estudios especializados con Georadar y Panda
Realización de Tomografías con Resistivimetro
Tramites administrativos
Entregar al "EI INSTITUTO" un reporte quincenal de los avances.
Estar disponible para consultas derivadas de las situaciones que se presenten en cada caso específico de Inspección a Inmuebles.</t>
  </si>
  <si>
    <t>https://www.sistemas.chiapas.gob.mx/TransparenciaV3/Descargas/DescargarArchivo/?idArchivo=262566&amp;tipoArchivo=1</t>
  </si>
  <si>
    <t>a)Operación de maquina de ensayo universal para pruebas de resistencia de materiales.
b)Elaboración de cartografía (Mapas de identificación y análisis de riesgos)
c)Estudios especializados con vuelos de DRON
d)Elaboración de Proyectos FOGIRD
e)Manejo de vehículos oficiales para traslado de personal
Trámites administrativos
Elaboración de boletines preventivos
Fotogrametría
Impartición de clases en la ENAPROC
Instalaciones de Estaciones Meteorológicas Automáticas en el Estado
Entregar al "EI INSTITUTO" un reporte quincenal de las acciones realizadas. Estar disponible para consultas derivadas de las situaciones que se presenten en cada caso específico de solicitado por el Instituto</t>
  </si>
  <si>
    <t>https://www.sistemas.chiapas.gob.mx/TransparenciaV3/Descargas/DescargarArchivo/?idArchivo=262567&amp;tipoArchivo=1</t>
  </si>
  <si>
    <t>a) FACTURACION DE LA VALIDACION DE PROGRAMAS INTERNOS DE PROTECCION CIVIL. b) REPORTE SEMANALES DE LOS INGRESOS. c) REPORTE SEMANALES DE LO FACTURADO. d) REVISION Y VALIDACION DE LOS DIFERENTES GASTOS DE INGRESOS PROPIOS. e) CONCILIACIONES BANCARIAS MENSUALES DE LAS CUENTAS DE INGRESOS Y EGRESOS. f) REPORTES SEMANALES DE LOS EGRESOS. g) ARCHIVO Y CONTROL DE LAS PÓLIZAS DE CHEQUE CON LA DOCUMENTACIÓN CORRESPONDIENTE. CALCULO DE LAS RETENCIONES DEL ISR MENSUALES A PAGAR. h) CLASIFICACIÓN POR PARTIDA PRESUPUESTARIA DE LAS PÓLIZAS DE CHEQUE. i) ELABORACIÓN DE MEMORIAS DE CÁLCULO, TARJETAS INFORMATIVAS Y OFICIOS PRESUPUESTALES MENSUALES. j) TRAMITES EN LA SECRETARIA DE HACIENDA PARA AUTORIZACIÓN DE PRESUPUESTOS MENSUALES DE LOS INGRESOS PROPIOS. k) REGISTRO EN EL SISTEMA INTEGRAL HACENDARIO ESTATAL DE LAS AMPLIACIONES MENSUALES DE LOS INGRESOS PROPIOS. l) REGISTRO MENSUAL EN EL SISTEMA INTEGRAL HACENDARIO ESTATAL DE LAS PÓLIZAS DE CHEQUES EN LAS CUATRO FASES CORRESPONDIENTES (COMPROMETIDO, DEVENGADO, EJERCIDO, PAGADO). m) REVISIÓN Y TRAMITE DE LOS DIFERENTES VIÁTICOS CORRESPONDIENTES A LOS INGRESOS PROPIOS. n) RECEPCIÓN Y CAPTURA DE LOS DIFERENTES TRAMITES DE LA DIRECCIÓN DE IDENTIFICACIÓN Y ANÁLISIS DE RIESGO.  o) GESTIÓN DE LOS TRAMITES DE PAGO DE LA DIRECCIÓN DE IDENTIFICACIÓN Y ANÁLISIS DE RIESGO. p) ENTREGA DE CHEQUES DE LOS DIFERENTES PAGOS A PROVEEDORES Y PRESTADORES DE SERVICIO. q) REGULARIZACIÓN Y APOYO EN LA CERTIFICACIÓN DE LAS OBSERVACIONES EMITIDAS POR LAS AUDITORÍAS REALIZADAS A LOS INGRESOS PROPIOS DE LA DIRECCIÓN DE IDENTIFICACIÓN Y ANÁLISIS DE RIESGO. r) ACTIVIDADES EXTRAS. s) ENTREGAR AL INSTITUTO PARA LA GESTION INTEGRAL DE RIESGOS DE DESASTRES DEL ESTADO DE CHIAPAS UN REPORTE QUINCENAL DE LOS AVANCES.</t>
  </si>
  <si>
    <t>https://www.sistemas.chiapas.gob.mx/TransparenciaV3/Descargas/DescargarArchivo/?idArchivo=262568&amp;tipoArchivo=1</t>
  </si>
  <si>
    <t>https://www.sistemas.chiapas.gob.mx/TransparenciaV3/Descargas/DescargarArchivo/?idArchivo=262569&amp;tipoArchivo=1</t>
  </si>
  <si>
    <t>a) SUPERVISAR LA CONTINUIDAD DE LOS TRABAJOS DEL PROYECTO DE REDUCCION DE RIESGOS EN EL USO, CONSERVACION Y APROVECHAMIENTO DE LOS RECURSOS HIDRICOS EN EL ESTADO DE CHIAPAS. b) REALIZAR LOS RECORRIDOS DE CAMPO NECESARIOS PARA LA INTEGRACION DE LA INFORMACION PARA LOS FINES DEL PROYECTO. c) PARTICIPAR EN LA REUNIONES DE TRABAJO EN EL TEMA DE LA REDUCCION DE RIESGOS DEL USO, CONSERVACION Y APROVECHAMIENTO DE LOS RECURSOS HIDRICOS DEL ESTADO CUANDO EL INSTITUTO ASI LO DETERMINE. d) ENTREGAR AL INSTITUTO PARA LA GESTION INTEGRAL DE RIESGOS DE DESASTRES DEL ESTADO DE CHIAPAS UN REPORTE MENSUAL DE LAS ACCIONES REALIZADAS. e) ESTAR DISPONIBLE PARA CONSULTAS DERIVADAS DE LAS SITUACIONES QUE SE PRESENTAN EN CADA CASO ESPECIFICO SOLICITADO POR EL INSTITUTO</t>
  </si>
  <si>
    <t>https://www.sistemas.chiapas.gob.mx/TransparenciaV3/Descargas/DescargarArchivo/?idArchivo=263780&amp;tipoArchivo=1</t>
  </si>
  <si>
    <t>a) GESTIONAR LA INFORMACION NECESARIA PARA FORMULAR EL DECRETO QUE MODIFIQUE LA LEY DE AGUA DEL ESTADO DE CHIAPAS A FIN DE QUE EL INSTITUTO ESTATAL DEL AGUA SEA SECTORIZADO A LA SECRETARIA DE PROTECCION CIVIL CON EL PROPOSITO DE PROMOVER EL APROVECHAMIENTO SUSTENTABLE Y LA REDUCCION DE RIESGOS DE LOS RECURSOS HIDRAULICOS DEL ESTADO. b) ENTREGAR AL INSTITUTO PARA LA GESTION INTEGRAL DE RIESGOS DE DESASTRES DEL ESTADO DE CHIAPAS UN REPORTE MENSUAL DE LAS ACCIONES REALIZADAS. c) ESTAR DISPONIBLE PARA CONSULTAS DERIVADAS DE LAS SITUACIONES QUE SE PRESENTAN EN CADA CASO ESPECIFICO DE INSPECCION A INMUEBLES.</t>
  </si>
  <si>
    <t>https://www.sistemas.chiapas.gob.mx/TransparenciaV3/Descargas/DescargarArchivo/?idArchivo=262571&amp;tipoArchivo=1</t>
  </si>
  <si>
    <t>a) Buscar establecer y mantener enlace con funcionarios públicos para la organización y convenio del Departamento de Eventos Socio-Organizativo en beneficio de la operatividad de "PROTECCIÓN CIVIL".
b) Manejo de archivo y oficios jurídicos en relación a las validaciones de pago de los municipios en el Estado de Chiapas.
c) Entregar al INSTITUTO PARA LA GESTION DE RIESGOS DE DESASTRES DEL ESTADO DE CHIAPAS un reporte mensual de los avances.
d) Estar disponible para las actividades en campo del Departamento de eventos
Socio-Organizativos.
e) Otras actividades profesionales indicadas por el titular de "PROTECCIÓN
CIVIL" dentro y fuera del Estado de Chiapas.</t>
  </si>
  <si>
    <t>https://www.sistemas.chiapas.gob.mx/TransparenciaV3/Descargas/DescargarArchivo/?idArchivo=262572&amp;tipoArchivo=1</t>
  </si>
  <si>
    <t>SAAM660929BU9</t>
  </si>
  <si>
    <t>https://www.sistemas.chiapas.gob.mx/TransparenciaV3/Descargas/DescargarArchivo/?idArchivo=262573&amp;tipoArchivo=1</t>
  </si>
  <si>
    <t>RICC920926TU8</t>
  </si>
  <si>
    <t>https://www.sistemas.chiapas.gob.mx/TransparenciaV3/Descargas/DescargarArchivo/?idArchivo=262574&amp;tipoArchivo=1</t>
  </si>
  <si>
    <t>GAHR8202031M3</t>
  </si>
  <si>
    <t>https://www.sistemas.chiapas.gob.mx/TransparenciaV3/Descargas/DescargarArchivo/?idArchivo=262575&amp;tipoArchivo=1</t>
  </si>
  <si>
    <t>MAJE590412UWA</t>
  </si>
  <si>
    <t>https://www.sistemas.chiapas.gob.mx/TransparenciaV3/Descargas/DescargarArchivo/?idArchivo=262576&amp;tipoArchivo=1</t>
  </si>
  <si>
    <t>RARH8504242DA</t>
  </si>
  <si>
    <t>https://www.sistemas.chiapas.gob.mx/TransparenciaV3/Descargas/DescargarArchivo/?idArchivo=262577&amp;tipoArchivo=1</t>
  </si>
  <si>
    <t>RAJL700810EF9</t>
  </si>
  <si>
    <t>https://www.sistemas.chiapas.gob.mx/TransparenciaV3/Descargas/DescargarArchivo/?idArchivo=262578&amp;tipoArchivo=1</t>
  </si>
  <si>
    <t>JIDC910528SZA</t>
  </si>
  <si>
    <t>https://www.sistemas.chiapas.gob.mx/TransparenciaV3/Descargas/DescargarArchivo/?idArchivo=262579&amp;tipoArchivo=1</t>
  </si>
  <si>
    <t>AUMM600101QK6</t>
  </si>
  <si>
    <t>https://www.sistemas.chiapas.gob.mx/TransparenciaV3/Descargas/DescargarArchivo/?idArchivo=262580&amp;tipoArchivo=1</t>
  </si>
  <si>
    <t>RAGH6111269F5</t>
  </si>
  <si>
    <t>https://www.sistemas.chiapas.gob.mx/TransparenciaV3/Descargas/DescargarArchivo/?idArchivo=262581&amp;tipoArchivo=1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</si>
</sst>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3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14" fontId="0" fillId="0" borderId="0" xfId="0" applyNumberFormat="1" applyAlignment="1">
      <alignment horizontal="center" wrapText="1"/>
    </xf>
    <xf numFmtId="0" fontId="0" fillId="4" borderId="0" xfId="0" applyFill="1" applyAlignment="1"/>
    <xf numFmtId="0" fontId="0" fillId="0" borderId="0" xfId="0" applyAlignment="1">
      <alignment horizontal="center" wrapText="1"/>
    </xf>
    <xf numFmtId="0" fontId="0" fillId="4" borderId="0" xfId="0" applyFill="1" applyAlignment="1">
      <alignment wrapText="1"/>
    </xf>
    <xf numFmtId="0" fontId="0" fillId="4" borderId="0" xfId="0" applyFill="1" applyAlignment="1">
      <alignment horizontal="center"/>
    </xf>
    <xf numFmtId="0" fontId="0" fillId="4" borderId="0" xfId="0" applyFill="1"/>
    <xf numFmtId="0" fontId="0" fillId="4" borderId="0" xfId="0" applyFill="1" applyAlignment="1">
      <alignment horizontal="left"/>
    </xf>
    <xf numFmtId="49" fontId="0" fillId="0" borderId="0" xfId="0" applyNumberFormat="1" applyAlignment="1">
      <alignment horizontal="center" wrapText="1"/>
    </xf>
    <xf numFmtId="0" fontId="4" fillId="0" borderId="0" xfId="2"/>
    <xf numFmtId="14" fontId="0" fillId="0" borderId="0" xfId="0" applyNumberFormat="1" applyAlignment="1">
      <alignment horizontal="left" wrapText="1"/>
    </xf>
    <xf numFmtId="0" fontId="0" fillId="0" borderId="0" xfId="0" applyNumberFormat="1" applyAlignment="1">
      <alignment wrapText="1"/>
    </xf>
    <xf numFmtId="0" fontId="4" fillId="0" borderId="0" xfId="2" applyBorder="1" applyAlignment="1">
      <alignment horizontal="center" vertical="center"/>
    </xf>
    <xf numFmtId="0" fontId="0" fillId="0" borderId="0" xfId="0" applyBorder="1" applyAlignment="1">
      <alignment horizontal="center" vertical="center" wrapText="1"/>
    </xf>
    <xf numFmtId="14" fontId="0" fillId="0" borderId="0" xfId="0" applyNumberFormat="1" applyAlignment="1">
      <alignment wrapText="1"/>
    </xf>
    <xf numFmtId="0" fontId="0" fillId="0" borderId="0" xfId="0" applyAlignment="1">
      <alignment horizontal="justify" wrapText="1"/>
    </xf>
    <xf numFmtId="0" fontId="4" fillId="4" borderId="0" xfId="2" applyFill="1"/>
    <xf numFmtId="14" fontId="0" fillId="4" borderId="0" xfId="0" applyNumberFormat="1" applyFill="1" applyAlignment="1">
      <alignment horizontal="right"/>
    </xf>
    <xf numFmtId="14" fontId="0" fillId="4" borderId="0" xfId="0" applyNumberFormat="1" applyFill="1" applyAlignment="1">
      <alignment horizontal="left"/>
    </xf>
    <xf numFmtId="0" fontId="0" fillId="0" borderId="0" xfId="1" applyNumberFormat="1" applyFont="1" applyAlignment="1"/>
    <xf numFmtId="0" fontId="0" fillId="4" borderId="0" xfId="0" applyFill="1" applyBorder="1" applyAlignment="1">
      <alignment wrapText="1"/>
    </xf>
    <xf numFmtId="14" fontId="0" fillId="4" borderId="0" xfId="0" applyNumberFormat="1" applyFill="1" applyAlignment="1">
      <alignment wrapText="1"/>
    </xf>
    <xf numFmtId="14" fontId="0" fillId="4" borderId="0" xfId="0" applyNumberFormat="1" applyFill="1"/>
    <xf numFmtId="0" fontId="0" fillId="4" borderId="0" xfId="0" applyFill="1" applyAlignment="1">
      <alignment horizontal="left" wrapText="1"/>
    </xf>
    <xf numFmtId="0" fontId="0" fillId="0" borderId="0" xfId="0" applyNumberFormat="1" applyAlignment="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61137&amp;tipoArchivo=1" TargetMode="External"/><Relationship Id="rId21" Type="http://schemas.openxmlformats.org/officeDocument/2006/relationships/hyperlink" Target="https://www.sistemas.chiapas.gob.mx/TransparenciaV3/Descargas/DescargarArchivo/?idArchivo=261104&amp;tipoArchivo=1" TargetMode="External"/><Relationship Id="rId42" Type="http://schemas.openxmlformats.org/officeDocument/2006/relationships/hyperlink" Target="https://www.sistemas.chiapas.gob.mx/TransparenciaV3/Descargas/DescargarArchivo/?idArchivo=261180&amp;tipoArchivo=1" TargetMode="External"/><Relationship Id="rId47" Type="http://schemas.openxmlformats.org/officeDocument/2006/relationships/hyperlink" Target="https://www.sistemas.chiapas.gob.mx/TransparenciaV3/Descargas/DescargarArchivo/?idArchivo=261305&amp;tipoArchivo=1" TargetMode="External"/><Relationship Id="rId63" Type="http://schemas.openxmlformats.org/officeDocument/2006/relationships/hyperlink" Target="https://www.sistemas.chiapas.gob.mx/TransparenciaV3/Descargas/DescargarArchivo/?idArchivo=261352&amp;tipoArchivo=1" TargetMode="External"/><Relationship Id="rId68" Type="http://schemas.openxmlformats.org/officeDocument/2006/relationships/hyperlink" Target="https://www.sistemas.chiapas.gob.mx/TransparenciaV3/Descargas/DescargarArchivo/?idArchivo=262563&amp;tipoArchivo=1" TargetMode="External"/><Relationship Id="rId84" Type="http://schemas.openxmlformats.org/officeDocument/2006/relationships/hyperlink" Target="https://www.sistemas.chiapas.gob.mx/TransparenciaV3/Descargas/DescargarArchivo/?idArchivo=262580&amp;tipoArchivo=1" TargetMode="External"/><Relationship Id="rId89" Type="http://schemas.openxmlformats.org/officeDocument/2006/relationships/hyperlink" Target="https://www.sistemas.chiapas.gob.mx/TransparenciaV3/Descargas/DescargarArchivo/?idArchivo=263780&amp;tipoArchivo=1" TargetMode="External"/><Relationship Id="rId16" Type="http://schemas.openxmlformats.org/officeDocument/2006/relationships/hyperlink" Target="https://www.sistemas.chiapas.gob.mx/TransparenciaV3/Descargas/DescargarArchivo/?idArchivo=261087&amp;tipoArchivo=1" TargetMode="External"/><Relationship Id="rId11" Type="http://schemas.openxmlformats.org/officeDocument/2006/relationships/hyperlink" Target="https://www.sistemas.chiapas.gob.mx/TransparenciaV3/Descargas/DescargarArchivo/?idArchivo=261076&amp;tipoArchivo=1" TargetMode="External"/><Relationship Id="rId32" Type="http://schemas.openxmlformats.org/officeDocument/2006/relationships/hyperlink" Target="https://www.sistemas.chiapas.gob.mx/TransparenciaV3/Descargas/DescargarArchivo/?idArchivo=261156&amp;tipoArchivo=1" TargetMode="External"/><Relationship Id="rId37" Type="http://schemas.openxmlformats.org/officeDocument/2006/relationships/hyperlink" Target="https://www.sistemas.chiapas.gob.mx/TransparenciaV3/Descargas/DescargarArchivo/?idArchivo=261164&amp;tipoArchivo=1" TargetMode="External"/><Relationship Id="rId53" Type="http://schemas.openxmlformats.org/officeDocument/2006/relationships/hyperlink" Target="https://www.sistemas.chiapas.gob.mx/TransparenciaV3/Descargas/DescargarArchivo/?idArchivo=261314&amp;tipoArchivo=1" TargetMode="External"/><Relationship Id="rId58" Type="http://schemas.openxmlformats.org/officeDocument/2006/relationships/hyperlink" Target="https://www.sistemas.chiapas.gob.mx/TransparenciaV3/Descargas/DescargarArchivo/?idArchivo=261319&amp;tipoArchivo=1" TargetMode="External"/><Relationship Id="rId74" Type="http://schemas.openxmlformats.org/officeDocument/2006/relationships/hyperlink" Target="https://www.sistemas.chiapas.gob.mx/TransparenciaV3/Descargas/DescargarArchivo/?idArchivo=262569&amp;tipoArchivo=1" TargetMode="External"/><Relationship Id="rId79" Type="http://schemas.openxmlformats.org/officeDocument/2006/relationships/hyperlink" Target="https://www.sistemas.chiapas.gob.mx/TransparenciaV3/Descargas/DescargarArchivo/?idArchivo=262575&amp;tipoArchivo=1" TargetMode="External"/><Relationship Id="rId5" Type="http://schemas.openxmlformats.org/officeDocument/2006/relationships/hyperlink" Target="https://www.sistemas.chiapas.gob.mx/TransparenciaV3/Descargas/DescargarArchivo/?idArchivo=261059&amp;tipoArchivo=1" TargetMode="External"/><Relationship Id="rId90" Type="http://schemas.openxmlformats.org/officeDocument/2006/relationships/hyperlink" Target="https://www.sistemas.chiapas.gob.mx/TransparenciaV3/Descargas/DescargarArchivo/?idArchivo=216420&amp;tipoArchivo=1" TargetMode="External"/><Relationship Id="rId14" Type="http://schemas.openxmlformats.org/officeDocument/2006/relationships/hyperlink" Target="https://www.sistemas.chiapas.gob.mx/TransparenciaV3/Descargas/DescargarArchivo/?idArchivo=261085&amp;tipoArchivo=1" TargetMode="External"/><Relationship Id="rId22" Type="http://schemas.openxmlformats.org/officeDocument/2006/relationships/hyperlink" Target="https://www.sistemas.chiapas.gob.mx/TransparenciaV3/Descargas/DescargarArchivo/?idArchivo=261109&amp;tipoArchivo=1" TargetMode="External"/><Relationship Id="rId27" Type="http://schemas.openxmlformats.org/officeDocument/2006/relationships/hyperlink" Target="https://www.sistemas.chiapas.gob.mx/TransparenciaV3/Descargas/DescargarArchivo/?idArchivo=261143&amp;tipoArchivo=1" TargetMode="External"/><Relationship Id="rId30" Type="http://schemas.openxmlformats.org/officeDocument/2006/relationships/hyperlink" Target="https://www.sistemas.chiapas.gob.mx/TransparenciaV3/Descargas/DescargarArchivo/?idArchivo=261152&amp;tipoArchivo=1" TargetMode="External"/><Relationship Id="rId35" Type="http://schemas.openxmlformats.org/officeDocument/2006/relationships/hyperlink" Target="https://www.sistemas.chiapas.gob.mx/TransparenciaV3/Descargas/DescargarArchivo/?idArchivo=261160&amp;tipoArchivo=1" TargetMode="External"/><Relationship Id="rId43" Type="http://schemas.openxmlformats.org/officeDocument/2006/relationships/hyperlink" Target="https://www.sistemas.chiapas.gob.mx/TransparenciaV3/Descargas/DescargarArchivo/?idArchivo=261181&amp;tipoArchivo=1" TargetMode="External"/><Relationship Id="rId48" Type="http://schemas.openxmlformats.org/officeDocument/2006/relationships/hyperlink" Target="https://www.sistemas.chiapas.gob.mx/TransparenciaV3/Descargas/DescargarArchivo/?idArchivo=261308&amp;tipoArchivo=1" TargetMode="External"/><Relationship Id="rId56" Type="http://schemas.openxmlformats.org/officeDocument/2006/relationships/hyperlink" Target="https://www.sistemas.chiapas.gob.mx/TransparenciaV3/Descargas/DescargarArchivo/?idArchivo=261317&amp;tipoArchivo=1" TargetMode="External"/><Relationship Id="rId64" Type="http://schemas.openxmlformats.org/officeDocument/2006/relationships/hyperlink" Target="https://www.sistemas.chiapas.gob.mx/TransparenciaV3/Descargas/DescargarArchivo/?idArchivo=261437&amp;tipoArchivo=1" TargetMode="External"/><Relationship Id="rId69" Type="http://schemas.openxmlformats.org/officeDocument/2006/relationships/hyperlink" Target="https://www.sistemas.chiapas.gob.mx/TransparenciaV3/Descargas/DescargarArchivo/?idArchivo=262564&amp;tipoArchivo=1" TargetMode="External"/><Relationship Id="rId77" Type="http://schemas.openxmlformats.org/officeDocument/2006/relationships/hyperlink" Target="https://www.sistemas.chiapas.gob.mx/TransparenciaV3/Descargas/DescargarArchivo/?idArchivo=262573&amp;tipoArchivo=1" TargetMode="External"/><Relationship Id="rId8" Type="http://schemas.openxmlformats.org/officeDocument/2006/relationships/hyperlink" Target="https://www.sistemas.chiapas.gob.mx/TransparenciaV3/Descargas/DescargarArchivo/?idArchivo=261072&amp;tipoArchivo=1" TargetMode="External"/><Relationship Id="rId51" Type="http://schemas.openxmlformats.org/officeDocument/2006/relationships/hyperlink" Target="https://www.sistemas.chiapas.gob.mx/TransparenciaV3/Descargas/DescargarArchivo/?idArchivo=261312&amp;tipoArchivo=1" TargetMode="External"/><Relationship Id="rId72" Type="http://schemas.openxmlformats.org/officeDocument/2006/relationships/hyperlink" Target="https://www.sistemas.chiapas.gob.mx/TransparenciaV3/Descargas/DescargarArchivo/?idArchivo=262567&amp;tipoArchivo=1" TargetMode="External"/><Relationship Id="rId80" Type="http://schemas.openxmlformats.org/officeDocument/2006/relationships/hyperlink" Target="https://www.sistemas.chiapas.gob.mx/TransparenciaV3/Descargas/DescargarArchivo/?idArchivo=262576&amp;tipoArchivo=1" TargetMode="External"/><Relationship Id="rId85" Type="http://schemas.openxmlformats.org/officeDocument/2006/relationships/hyperlink" Target="https://www.sistemas.chiapas.gob.mx/TransparenciaV3/Descargas/DescargarArchivo/?idArchivo=262581&amp;tipoArchivo=1" TargetMode="External"/><Relationship Id="rId3" Type="http://schemas.openxmlformats.org/officeDocument/2006/relationships/hyperlink" Target="https://www.sistemas.chiapas.gob.mx/TransparenciaV3/Descargas/DescargarArchivo/?idArchivo=261056&amp;tipoArchivo=1" TargetMode="External"/><Relationship Id="rId12" Type="http://schemas.openxmlformats.org/officeDocument/2006/relationships/hyperlink" Target="https://www.sistemas.chiapas.gob.mx/TransparenciaV3/Descargas/DescargarArchivo/?idArchivo=261083&amp;tipoArchivo=1" TargetMode="External"/><Relationship Id="rId17" Type="http://schemas.openxmlformats.org/officeDocument/2006/relationships/hyperlink" Target="https://www.sistemas.chiapas.gob.mx/TransparenciaV3/Descargas/DescargarArchivo/?idArchivo=261089&amp;tipoArchivo=1" TargetMode="External"/><Relationship Id="rId25" Type="http://schemas.openxmlformats.org/officeDocument/2006/relationships/hyperlink" Target="https://www.sistemas.chiapas.gob.mx/TransparenciaV3/Descargas/DescargarArchivo/?idArchivo=261130&amp;tipoArchivo=1" TargetMode="External"/><Relationship Id="rId33" Type="http://schemas.openxmlformats.org/officeDocument/2006/relationships/hyperlink" Target="https://www.sistemas.chiapas.gob.mx/TransparenciaV3/Descargas/DescargarArchivo/?idArchivo=261157&amp;tipoArchivo=1" TargetMode="External"/><Relationship Id="rId38" Type="http://schemas.openxmlformats.org/officeDocument/2006/relationships/hyperlink" Target="https://www.sistemas.chiapas.gob.mx/TransparenciaV3/Descargas/DescargarArchivo/?idArchivo=261165&amp;tipoArchivo=1" TargetMode="External"/><Relationship Id="rId46" Type="http://schemas.openxmlformats.org/officeDocument/2006/relationships/hyperlink" Target="https://www.sistemas.chiapas.gob.mx/TransparenciaV3/Descargas/DescargarArchivo/?idArchivo=261285&amp;tipoArchivo=1" TargetMode="External"/><Relationship Id="rId59" Type="http://schemas.openxmlformats.org/officeDocument/2006/relationships/hyperlink" Target="https://www.sistemas.chiapas.gob.mx/TransparenciaV3/Descargas/DescargarArchivo/?idArchivo=261320&amp;tipoArchivo=1" TargetMode="External"/><Relationship Id="rId67" Type="http://schemas.openxmlformats.org/officeDocument/2006/relationships/hyperlink" Target="https://www.sistemas.chiapas.gob.mx/TransparenciaV3/Descargas/DescargarArchivo/?idArchivo=262562&amp;tipoArchivo=1" TargetMode="External"/><Relationship Id="rId20" Type="http://schemas.openxmlformats.org/officeDocument/2006/relationships/hyperlink" Target="https://www.sistemas.chiapas.gob.mx/TransparenciaV3/Descargas/DescargarArchivo/?idArchivo=261102&amp;tipoArchivo=1" TargetMode="External"/><Relationship Id="rId41" Type="http://schemas.openxmlformats.org/officeDocument/2006/relationships/hyperlink" Target="https://www.sistemas.chiapas.gob.mx/TransparenciaV3/Descargas/DescargarArchivo/?idArchivo=261179&amp;tipoArchivo=1" TargetMode="External"/><Relationship Id="rId54" Type="http://schemas.openxmlformats.org/officeDocument/2006/relationships/hyperlink" Target="https://www.sistemas.chiapas.gob.mx/TransparenciaV3/Descargas/DescargarArchivo/?idArchivo=261315&amp;tipoArchivo=1" TargetMode="External"/><Relationship Id="rId62" Type="http://schemas.openxmlformats.org/officeDocument/2006/relationships/hyperlink" Target="https://www.sistemas.chiapas.gob.mx/TransparenciaV3/Descargas/DescargarArchivo/?idArchivo=261350&amp;tipoArchivo=1" TargetMode="External"/><Relationship Id="rId70" Type="http://schemas.openxmlformats.org/officeDocument/2006/relationships/hyperlink" Target="https://www.sistemas.chiapas.gob.mx/TransparenciaV3/Descargas/DescargarArchivo/?idArchivo=262565&amp;tipoArchivo=1" TargetMode="External"/><Relationship Id="rId75" Type="http://schemas.openxmlformats.org/officeDocument/2006/relationships/hyperlink" Target="https://www.sistemas.chiapas.gob.mx/TransparenciaV3/Descargas/DescargarArchivo/?idArchivo=262571&amp;tipoArchivo=1" TargetMode="External"/><Relationship Id="rId83" Type="http://schemas.openxmlformats.org/officeDocument/2006/relationships/hyperlink" Target="https://www.sistemas.chiapas.gob.mx/TransparenciaV3/Descargas/DescargarArchivo/?idArchivo=262579&amp;tipoArchivo=1" TargetMode="External"/><Relationship Id="rId88" Type="http://schemas.openxmlformats.org/officeDocument/2006/relationships/hyperlink" Target="https://www.sistemas.chiapas.gob.mx/TransparenciaV3/Descargas/DescargarArchivo/?idArchivo=263777&amp;tipoArchivo=1" TargetMode="External"/><Relationship Id="rId91" Type="http://schemas.openxmlformats.org/officeDocument/2006/relationships/hyperlink" Target="https://www.sistemas.chiapas.gob.mx/TransparenciaV3/Descargas/DescargarArchivo/?idArchivo=216420&amp;tipoArchivo=1" TargetMode="External"/><Relationship Id="rId1" Type="http://schemas.openxmlformats.org/officeDocument/2006/relationships/hyperlink" Target="https://www.sistemas.chiapas.gob.mx/TransparenciaV3/Descargas/DescargarArchivo/?idArchivo=261044&amp;tipoArchivo=1" TargetMode="External"/><Relationship Id="rId6" Type="http://schemas.openxmlformats.org/officeDocument/2006/relationships/hyperlink" Target="https://www.sistemas.chiapas.gob.mx/TransparenciaV3/Descargas/DescargarArchivo/?idArchivo=261070&amp;tipoArchivo=1" TargetMode="External"/><Relationship Id="rId15" Type="http://schemas.openxmlformats.org/officeDocument/2006/relationships/hyperlink" Target="https://www.sistemas.chiapas.gob.mx/TransparenciaV3/Descargas/DescargarArchivo/?idArchivo=261086&amp;tipoArchivo=1" TargetMode="External"/><Relationship Id="rId23" Type="http://schemas.openxmlformats.org/officeDocument/2006/relationships/hyperlink" Target="https://www.sistemas.chiapas.gob.mx/TransparenciaV3/Descargas/DescargarArchivo/?idArchivo=261128&amp;tipoArchivo=1" TargetMode="External"/><Relationship Id="rId28" Type="http://schemas.openxmlformats.org/officeDocument/2006/relationships/hyperlink" Target="https://www.sistemas.chiapas.gob.mx/TransparenciaV3/Descargas/DescargarArchivo/?idArchivo=261147&amp;tipoArchivo=1" TargetMode="External"/><Relationship Id="rId36" Type="http://schemas.openxmlformats.org/officeDocument/2006/relationships/hyperlink" Target="https://www.sistemas.chiapas.gob.mx/TransparenciaV3/Descargas/DescargarArchivo/?idArchivo=261162&amp;tipoArchivo=1" TargetMode="External"/><Relationship Id="rId49" Type="http://schemas.openxmlformats.org/officeDocument/2006/relationships/hyperlink" Target="https://www.sistemas.chiapas.gob.mx/TransparenciaV3/Descargas/DescargarArchivo/?idArchivo=261310&amp;tipoArchivo=1" TargetMode="External"/><Relationship Id="rId57" Type="http://schemas.openxmlformats.org/officeDocument/2006/relationships/hyperlink" Target="https://www.sistemas.chiapas.gob.mx/TransparenciaV3/Descargas/DescargarArchivo/?idArchivo=261318&amp;tipoArchivo=1" TargetMode="External"/><Relationship Id="rId10" Type="http://schemas.openxmlformats.org/officeDocument/2006/relationships/hyperlink" Target="https://www.sistemas.chiapas.gob.mx/TransparenciaV3/Descargas/DescargarArchivo/?idArchivo=261075&amp;tipoArchivo=1" TargetMode="External"/><Relationship Id="rId31" Type="http://schemas.openxmlformats.org/officeDocument/2006/relationships/hyperlink" Target="https://www.sistemas.chiapas.gob.mx/TransparenciaV3/Descargas/DescargarArchivo/?idArchivo=261155&amp;tipoArchivo=1" TargetMode="External"/><Relationship Id="rId44" Type="http://schemas.openxmlformats.org/officeDocument/2006/relationships/hyperlink" Target="https://www.sistemas.chiapas.gob.mx/TransparenciaV3/Descargas/DescargarArchivo/?idArchivo=261182&amp;tipoArchivo=1" TargetMode="External"/><Relationship Id="rId52" Type="http://schemas.openxmlformats.org/officeDocument/2006/relationships/hyperlink" Target="https://www.sistemas.chiapas.gob.mx/TransparenciaV3/Descargas/DescargarArchivo/?idArchivo=261313&amp;tipoArchivo=1" TargetMode="External"/><Relationship Id="rId60" Type="http://schemas.openxmlformats.org/officeDocument/2006/relationships/hyperlink" Target="https://www.sistemas.chiapas.gob.mx/TransparenciaV3/Descargas/DescargarArchivo/?idArchivo=261347&amp;tipoArchivo=1" TargetMode="External"/><Relationship Id="rId65" Type="http://schemas.openxmlformats.org/officeDocument/2006/relationships/hyperlink" Target="https://www.sistemas.chiapas.gob.mx/TransparenciaV3/Descargas/DescargarArchivo/?idArchivo=261438&amp;tipoArchivo=1" TargetMode="External"/><Relationship Id="rId73" Type="http://schemas.openxmlformats.org/officeDocument/2006/relationships/hyperlink" Target="https://www.sistemas.chiapas.gob.mx/TransparenciaV3/Descargas/DescargarArchivo/?idArchivo=262568&amp;tipoArchivo=1" TargetMode="External"/><Relationship Id="rId78" Type="http://schemas.openxmlformats.org/officeDocument/2006/relationships/hyperlink" Target="https://www.sistemas.chiapas.gob.mx/TransparenciaV3/Descargas/DescargarArchivo/?idArchivo=262574&amp;tipoArchivo=1" TargetMode="External"/><Relationship Id="rId81" Type="http://schemas.openxmlformats.org/officeDocument/2006/relationships/hyperlink" Target="https://www.sistemas.chiapas.gob.mx/TransparenciaV3/Descargas/DescargarArchivo/?idArchivo=262577&amp;tipoArchivo=1" TargetMode="External"/><Relationship Id="rId86" Type="http://schemas.openxmlformats.org/officeDocument/2006/relationships/hyperlink" Target="https://www.sistemas.chiapas.gob.mx/TransparenciaV3/Descargas/DescargarArchivo/?idArchivo=263702&amp;tipoArchivo=1" TargetMode="External"/><Relationship Id="rId4" Type="http://schemas.openxmlformats.org/officeDocument/2006/relationships/hyperlink" Target="https://www.sistemas.chiapas.gob.mx/TransparenciaV3/Descargas/DescargarArchivo/?idArchivo=261058&amp;tipoArchivo=1" TargetMode="External"/><Relationship Id="rId9" Type="http://schemas.openxmlformats.org/officeDocument/2006/relationships/hyperlink" Target="https://www.sistemas.chiapas.gob.mx/TransparenciaV3/Descargas/DescargarArchivo/?idArchivo=261073&amp;tipoArchivo=1" TargetMode="External"/><Relationship Id="rId13" Type="http://schemas.openxmlformats.org/officeDocument/2006/relationships/hyperlink" Target="https://www.sistemas.chiapas.gob.mx/TransparenciaV3/Descargas/DescargarArchivo/?idArchivo=261084&amp;tipoArchivo=1" TargetMode="External"/><Relationship Id="rId18" Type="http://schemas.openxmlformats.org/officeDocument/2006/relationships/hyperlink" Target="https://www.sistemas.chiapas.gob.mx/TransparenciaV3/Descargas/DescargarArchivo/?idArchivo=261090&amp;tipoArchivo=1" TargetMode="External"/><Relationship Id="rId39" Type="http://schemas.openxmlformats.org/officeDocument/2006/relationships/hyperlink" Target="https://www.sistemas.chiapas.gob.mx/TransparenciaV3/Descargas/DescargarArchivo/?idArchivo=261166&amp;tipoArchivo=1" TargetMode="External"/><Relationship Id="rId34" Type="http://schemas.openxmlformats.org/officeDocument/2006/relationships/hyperlink" Target="https://www.sistemas.chiapas.gob.mx/TransparenciaV3/Descargas/DescargarArchivo/?idArchivo=261158&amp;tipoArchivo=1" TargetMode="External"/><Relationship Id="rId50" Type="http://schemas.openxmlformats.org/officeDocument/2006/relationships/hyperlink" Target="https://www.sistemas.chiapas.gob.mx/TransparenciaV3/Descargas/DescargarArchivo/?idArchivo=261311&amp;tipoArchivo=1" TargetMode="External"/><Relationship Id="rId55" Type="http://schemas.openxmlformats.org/officeDocument/2006/relationships/hyperlink" Target="https://www.sistemas.chiapas.gob.mx/TransparenciaV3/Descargas/DescargarArchivo/?idArchivo=261316&amp;tipoArchivo=1" TargetMode="External"/><Relationship Id="rId76" Type="http://schemas.openxmlformats.org/officeDocument/2006/relationships/hyperlink" Target="https://www.sistemas.chiapas.gob.mx/TransparenciaV3/Descargas/DescargarArchivo/?idArchivo=262572&amp;tipoArchivo=1" TargetMode="External"/><Relationship Id="rId7" Type="http://schemas.openxmlformats.org/officeDocument/2006/relationships/hyperlink" Target="https://www.sistemas.chiapas.gob.mx/TransparenciaV3/Descargas/DescargarArchivo/?idArchivo=261071&amp;tipoArchivo=1" TargetMode="External"/><Relationship Id="rId71" Type="http://schemas.openxmlformats.org/officeDocument/2006/relationships/hyperlink" Target="https://www.sistemas.chiapas.gob.mx/TransparenciaV3/Descargas/DescargarArchivo/?idArchivo=262566&amp;tipoArchivo=1" TargetMode="External"/><Relationship Id="rId2" Type="http://schemas.openxmlformats.org/officeDocument/2006/relationships/hyperlink" Target="https://www.sistemas.chiapas.gob.mx/TransparenciaV3/Descargas/DescargarArchivo/?idArchivo=261045&amp;tipoArchivo=1" TargetMode="External"/><Relationship Id="rId29" Type="http://schemas.openxmlformats.org/officeDocument/2006/relationships/hyperlink" Target="https://www.sistemas.chiapas.gob.mx/TransparenciaV3/Descargas/DescargarArchivo/?idArchivo=261150&amp;tipoArchivo=1" TargetMode="External"/><Relationship Id="rId24" Type="http://schemas.openxmlformats.org/officeDocument/2006/relationships/hyperlink" Target="https://www.sistemas.chiapas.gob.mx/TransparenciaV3/Descargas/DescargarArchivo/?idArchivo=261129&amp;tipoArchivo=1" TargetMode="External"/><Relationship Id="rId40" Type="http://schemas.openxmlformats.org/officeDocument/2006/relationships/hyperlink" Target="https://www.sistemas.chiapas.gob.mx/TransparenciaV3/Descargas/DescargarArchivo/?idArchivo=261177&amp;tipoArchivo=1" TargetMode="External"/><Relationship Id="rId45" Type="http://schemas.openxmlformats.org/officeDocument/2006/relationships/hyperlink" Target="https://www.sistemas.chiapas.gob.mx/TransparenciaV3/Descargas/DescargarArchivo/?idArchivo=261233&amp;tipoArchivo=1" TargetMode="External"/><Relationship Id="rId66" Type="http://schemas.openxmlformats.org/officeDocument/2006/relationships/hyperlink" Target="https://www.sistemas.chiapas.gob.mx/TransparenciaV3/Descargas/DescargarArchivo/?idArchivo=261452&amp;tipoArchivo=1" TargetMode="External"/><Relationship Id="rId87" Type="http://schemas.openxmlformats.org/officeDocument/2006/relationships/hyperlink" Target="https://www.sistemas.chiapas.gob.mx/TransparenciaV3/Descargas/DescargarArchivo/?idArchivo=263703&amp;tipoArchivo=1" TargetMode="External"/><Relationship Id="rId61" Type="http://schemas.openxmlformats.org/officeDocument/2006/relationships/hyperlink" Target="https://www.sistemas.chiapas.gob.mx/TransparenciaV3/Descargas/DescargarArchivo/?idArchivo=261348&amp;tipoArchivo=1" TargetMode="External"/><Relationship Id="rId82" Type="http://schemas.openxmlformats.org/officeDocument/2006/relationships/hyperlink" Target="https://www.sistemas.chiapas.gob.mx/TransparenciaV3/Descargas/DescargarArchivo/?idArchivo=262578&amp;tipoArchivo=1" TargetMode="External"/><Relationship Id="rId19" Type="http://schemas.openxmlformats.org/officeDocument/2006/relationships/hyperlink" Target="https://www.sistemas.chiapas.gob.mx/TransparenciaV3/Descargas/DescargarArchivo/?idArchivo=2611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96"/>
  <sheetViews>
    <sheetView tabSelected="1" topLeftCell="A80" zoomScale="112" zoomScaleNormal="112" workbookViewId="0">
      <selection activeCell="A74" sqref="A7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31.42578125" bestFit="1" customWidth="1"/>
    <col min="6" max="6" width="31.85546875" bestFit="1" customWidth="1"/>
    <col min="7" max="7" width="35.5703125" bestFit="1" customWidth="1"/>
    <col min="8" max="8" width="37.42578125" bestFit="1" customWidth="1"/>
    <col min="9" max="9" width="58.140625" bestFit="1" customWidth="1"/>
    <col min="10" max="10" width="17.7109375" bestFit="1" customWidth="1"/>
    <col min="11" max="11" width="21" bestFit="1" customWidth="1"/>
    <col min="12" max="12" width="24.140625" bestFit="1" customWidth="1"/>
    <col min="13" max="13" width="26.28515625" bestFit="1" customWidth="1"/>
    <col min="14" max="14" width="53.42578125" bestFit="1" customWidth="1"/>
    <col min="15" max="15" width="41.85546875" bestFit="1" customWidth="1"/>
    <col min="16" max="16" width="41.140625" bestFit="1" customWidth="1"/>
    <col min="17" max="17" width="22.42578125" bestFit="1" customWidth="1"/>
    <col min="18" max="18" width="21.7109375" bestFit="1" customWidth="1"/>
    <col min="19" max="19" width="21.5703125" bestFit="1" customWidth="1"/>
    <col min="20" max="20" width="71.42578125" bestFit="1" customWidth="1"/>
    <col min="21" max="21" width="73.140625" bestFit="1" customWidth="1"/>
    <col min="22" max="22" width="20" bestFit="1" customWidth="1"/>
    <col min="23" max="23" width="8" bestFit="1" customWidth="1"/>
  </cols>
  <sheetData>
    <row r="1" spans="1:23" hidden="1" x14ac:dyDescent="0.25">
      <c r="A1" t="s">
        <v>0</v>
      </c>
    </row>
    <row r="2" spans="1:23" x14ac:dyDescent="0.25">
      <c r="A2" s="2" t="s">
        <v>1</v>
      </c>
      <c r="B2" s="3"/>
      <c r="C2" s="3"/>
      <c r="D2" s="2" t="s">
        <v>2</v>
      </c>
      <c r="E2" s="3"/>
      <c r="F2" s="3"/>
      <c r="G2" s="2" t="s">
        <v>3</v>
      </c>
      <c r="H2" s="3"/>
      <c r="I2" s="3"/>
    </row>
    <row r="3" spans="1:23" x14ac:dyDescent="0.25">
      <c r="A3" s="4" t="s">
        <v>4</v>
      </c>
      <c r="B3" s="3"/>
      <c r="C3" s="3"/>
      <c r="D3" s="4" t="s">
        <v>5</v>
      </c>
      <c r="E3" s="3"/>
      <c r="F3" s="3"/>
      <c r="G3" s="4" t="s">
        <v>6</v>
      </c>
      <c r="H3" s="3"/>
      <c r="I3" s="3"/>
    </row>
    <row r="4" spans="1:23" hidden="1" x14ac:dyDescent="0.25">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spans="1:2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23" x14ac:dyDescent="0.25">
      <c r="A6" s="2" t="s">
        <v>38</v>
      </c>
      <c r="B6" s="3"/>
      <c r="C6" s="3"/>
      <c r="D6" s="3"/>
      <c r="E6" s="3"/>
      <c r="F6" s="3"/>
      <c r="G6" s="3"/>
      <c r="H6" s="3"/>
      <c r="I6" s="3"/>
      <c r="J6" s="3"/>
      <c r="K6" s="3"/>
      <c r="L6" s="3"/>
      <c r="M6" s="3"/>
      <c r="N6" s="3"/>
      <c r="O6" s="3"/>
      <c r="P6" s="3"/>
      <c r="Q6" s="3"/>
      <c r="R6" s="3"/>
      <c r="S6" s="3"/>
      <c r="T6" s="3"/>
      <c r="U6" s="3"/>
      <c r="V6" s="3"/>
      <c r="W6" s="3"/>
    </row>
    <row r="7" spans="1:23" ht="26.25" x14ac:dyDescent="0.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row>
    <row r="8" spans="1:23" ht="15" customHeight="1" x14ac:dyDescent="0.25">
      <c r="A8" s="5">
        <v>2024</v>
      </c>
      <c r="B8" s="6">
        <v>45474</v>
      </c>
      <c r="C8" s="6">
        <v>45565</v>
      </c>
      <c r="D8" t="s">
        <v>63</v>
      </c>
      <c r="E8" s="8">
        <v>33111</v>
      </c>
      <c r="F8" s="5" t="s">
        <v>66</v>
      </c>
      <c r="G8" s="5" t="s">
        <v>67</v>
      </c>
      <c r="H8" s="5" t="s">
        <v>68</v>
      </c>
      <c r="I8" s="5" t="s">
        <v>64</v>
      </c>
      <c r="J8" s="13" t="s">
        <v>248</v>
      </c>
      <c r="K8" s="14" t="s">
        <v>249</v>
      </c>
      <c r="L8" s="6">
        <v>45474</v>
      </c>
      <c r="M8" s="15">
        <v>45565</v>
      </c>
      <c r="N8" s="5" t="s">
        <v>250</v>
      </c>
      <c r="O8" s="16">
        <v>14500</v>
      </c>
      <c r="P8" s="16">
        <v>13250</v>
      </c>
      <c r="Q8" s="16">
        <f>O8*3</f>
        <v>43500</v>
      </c>
      <c r="R8" s="16">
        <f>P8*3</f>
        <v>39750</v>
      </c>
      <c r="S8" s="5" t="s">
        <v>251</v>
      </c>
      <c r="T8" s="17" t="s">
        <v>252</v>
      </c>
      <c r="U8" s="18" t="s">
        <v>253</v>
      </c>
      <c r="V8" s="19">
        <v>45567</v>
      </c>
      <c r="W8" s="20" t="s">
        <v>254</v>
      </c>
    </row>
    <row r="9" spans="1:23" ht="15" customHeight="1" x14ac:dyDescent="0.25">
      <c r="A9" s="5">
        <v>2024</v>
      </c>
      <c r="B9" s="6">
        <v>45474</v>
      </c>
      <c r="C9" s="6">
        <v>45565</v>
      </c>
      <c r="D9" t="s">
        <v>63</v>
      </c>
      <c r="E9" s="8">
        <v>33111</v>
      </c>
      <c r="F9" s="5" t="s">
        <v>69</v>
      </c>
      <c r="G9" s="5" t="s">
        <v>70</v>
      </c>
      <c r="H9" s="5" t="s">
        <v>71</v>
      </c>
      <c r="I9" s="5" t="s">
        <v>64</v>
      </c>
      <c r="J9" s="13" t="s">
        <v>248</v>
      </c>
      <c r="K9" s="14" t="s">
        <v>255</v>
      </c>
      <c r="L9" s="6">
        <v>45474</v>
      </c>
      <c r="M9" s="15">
        <v>45565</v>
      </c>
      <c r="N9" s="5" t="s">
        <v>256</v>
      </c>
      <c r="O9" s="16">
        <v>30326.79</v>
      </c>
      <c r="P9" s="16">
        <v>26143.79</v>
      </c>
      <c r="Q9" s="16">
        <f t="shared" ref="Q9:R44" si="0">O9*3</f>
        <v>90980.37</v>
      </c>
      <c r="R9" s="16">
        <f t="shared" si="0"/>
        <v>78431.37</v>
      </c>
      <c r="S9" s="5" t="s">
        <v>251</v>
      </c>
      <c r="T9" s="17" t="s">
        <v>252</v>
      </c>
      <c r="U9" s="18" t="s">
        <v>253</v>
      </c>
      <c r="V9" s="19">
        <v>45567</v>
      </c>
      <c r="W9" s="20" t="s">
        <v>254</v>
      </c>
    </row>
    <row r="10" spans="1:23" ht="15" customHeight="1" x14ac:dyDescent="0.25">
      <c r="A10" s="5">
        <v>2024</v>
      </c>
      <c r="B10" s="6">
        <v>45474</v>
      </c>
      <c r="C10" s="6">
        <v>45565</v>
      </c>
      <c r="D10" t="s">
        <v>63</v>
      </c>
      <c r="E10" s="8">
        <v>33111</v>
      </c>
      <c r="F10" s="5" t="s">
        <v>72</v>
      </c>
      <c r="G10" s="5" t="s">
        <v>73</v>
      </c>
      <c r="H10" s="5" t="s">
        <v>74</v>
      </c>
      <c r="I10" s="5" t="s">
        <v>65</v>
      </c>
      <c r="J10" s="13" t="s">
        <v>248</v>
      </c>
      <c r="K10" s="14" t="s">
        <v>257</v>
      </c>
      <c r="L10" s="6">
        <v>45474</v>
      </c>
      <c r="M10" s="15">
        <v>45565</v>
      </c>
      <c r="N10" s="5" t="s">
        <v>258</v>
      </c>
      <c r="O10" s="16">
        <v>14500</v>
      </c>
      <c r="P10" s="16">
        <v>13250</v>
      </c>
      <c r="Q10" s="16">
        <f t="shared" si="0"/>
        <v>43500</v>
      </c>
      <c r="R10" s="16">
        <f t="shared" si="0"/>
        <v>39750</v>
      </c>
      <c r="S10" s="5" t="s">
        <v>251</v>
      </c>
      <c r="T10" s="17" t="s">
        <v>252</v>
      </c>
      <c r="U10" s="18" t="s">
        <v>253</v>
      </c>
      <c r="V10" s="19">
        <v>45567</v>
      </c>
      <c r="W10" s="20" t="s">
        <v>254</v>
      </c>
    </row>
    <row r="11" spans="1:23" ht="15" customHeight="1" x14ac:dyDescent="0.25">
      <c r="A11" s="5">
        <v>2024</v>
      </c>
      <c r="B11" s="6">
        <v>45474</v>
      </c>
      <c r="C11" s="6">
        <v>45565</v>
      </c>
      <c r="D11" t="s">
        <v>63</v>
      </c>
      <c r="E11" s="8">
        <v>33111</v>
      </c>
      <c r="F11" s="5" t="s">
        <v>75</v>
      </c>
      <c r="G11" s="5" t="s">
        <v>76</v>
      </c>
      <c r="H11" s="5" t="s">
        <v>74</v>
      </c>
      <c r="I11" s="5" t="s">
        <v>64</v>
      </c>
      <c r="J11" s="13" t="s">
        <v>248</v>
      </c>
      <c r="K11" s="14" t="s">
        <v>259</v>
      </c>
      <c r="L11" s="6">
        <v>45474</v>
      </c>
      <c r="M11" s="15">
        <v>45565</v>
      </c>
      <c r="N11" s="5" t="s">
        <v>260</v>
      </c>
      <c r="O11" s="16">
        <v>14755.2</v>
      </c>
      <c r="P11" s="16">
        <v>13483.2</v>
      </c>
      <c r="Q11" s="16">
        <f t="shared" si="0"/>
        <v>44265.600000000006</v>
      </c>
      <c r="R11" s="16">
        <f t="shared" si="0"/>
        <v>40449.600000000006</v>
      </c>
      <c r="S11" s="5" t="s">
        <v>251</v>
      </c>
      <c r="T11" s="17" t="s">
        <v>252</v>
      </c>
      <c r="U11" s="18" t="s">
        <v>253</v>
      </c>
      <c r="V11" s="19">
        <v>45567</v>
      </c>
      <c r="W11" s="20" t="s">
        <v>254</v>
      </c>
    </row>
    <row r="12" spans="1:23" ht="15" customHeight="1" x14ac:dyDescent="0.25">
      <c r="A12" s="5">
        <v>2024</v>
      </c>
      <c r="B12" s="6">
        <v>45474</v>
      </c>
      <c r="C12" s="6">
        <v>45565</v>
      </c>
      <c r="D12" t="s">
        <v>63</v>
      </c>
      <c r="E12" s="8">
        <v>33111</v>
      </c>
      <c r="F12" s="5" t="s">
        <v>77</v>
      </c>
      <c r="G12" s="5" t="s">
        <v>78</v>
      </c>
      <c r="H12" s="5" t="s">
        <v>79</v>
      </c>
      <c r="I12" s="5" t="s">
        <v>65</v>
      </c>
      <c r="J12" s="13" t="s">
        <v>248</v>
      </c>
      <c r="K12" s="14" t="s">
        <v>261</v>
      </c>
      <c r="L12" s="6">
        <v>45474</v>
      </c>
      <c r="M12" s="15">
        <v>45565</v>
      </c>
      <c r="N12" s="5" t="s">
        <v>262</v>
      </c>
      <c r="O12" s="16">
        <v>14755.2</v>
      </c>
      <c r="P12" s="16">
        <v>13483.2</v>
      </c>
      <c r="Q12" s="16">
        <f t="shared" si="0"/>
        <v>44265.600000000006</v>
      </c>
      <c r="R12" s="16">
        <f t="shared" si="0"/>
        <v>40449.600000000006</v>
      </c>
      <c r="S12" s="5" t="s">
        <v>251</v>
      </c>
      <c r="T12" s="17" t="s">
        <v>252</v>
      </c>
      <c r="U12" s="18" t="s">
        <v>253</v>
      </c>
      <c r="V12" s="19">
        <v>45567</v>
      </c>
      <c r="W12" s="20" t="s">
        <v>254</v>
      </c>
    </row>
    <row r="13" spans="1:23" ht="15" customHeight="1" x14ac:dyDescent="0.25">
      <c r="A13" s="5">
        <v>2024</v>
      </c>
      <c r="B13" s="6">
        <v>45474</v>
      </c>
      <c r="C13" s="6">
        <v>45565</v>
      </c>
      <c r="D13" t="s">
        <v>63</v>
      </c>
      <c r="E13" s="8">
        <v>33111</v>
      </c>
      <c r="F13" s="5" t="s">
        <v>80</v>
      </c>
      <c r="G13" s="5" t="s">
        <v>81</v>
      </c>
      <c r="H13" s="5" t="s">
        <v>82</v>
      </c>
      <c r="I13" s="5" t="s">
        <v>64</v>
      </c>
      <c r="J13" s="13" t="s">
        <v>248</v>
      </c>
      <c r="K13" s="14" t="s">
        <v>263</v>
      </c>
      <c r="L13" s="6">
        <v>45474</v>
      </c>
      <c r="M13" s="15">
        <v>45565</v>
      </c>
      <c r="N13" s="5" t="s">
        <v>260</v>
      </c>
      <c r="O13" s="16">
        <v>13394.34</v>
      </c>
      <c r="P13" s="16">
        <v>13250.01</v>
      </c>
      <c r="Q13" s="16">
        <f t="shared" si="0"/>
        <v>40183.020000000004</v>
      </c>
      <c r="R13" s="16">
        <f t="shared" si="0"/>
        <v>39750.03</v>
      </c>
      <c r="S13" s="5" t="s">
        <v>251</v>
      </c>
      <c r="T13" s="17" t="s">
        <v>252</v>
      </c>
      <c r="U13" s="18" t="s">
        <v>253</v>
      </c>
      <c r="V13" s="19">
        <v>45567</v>
      </c>
      <c r="W13" s="20" t="s">
        <v>254</v>
      </c>
    </row>
    <row r="14" spans="1:23" ht="15" customHeight="1" x14ac:dyDescent="0.25">
      <c r="A14" s="5">
        <v>2024</v>
      </c>
      <c r="B14" s="6">
        <v>45474</v>
      </c>
      <c r="C14" s="6">
        <v>45565</v>
      </c>
      <c r="D14" t="s">
        <v>63</v>
      </c>
      <c r="E14" s="8">
        <v>33111</v>
      </c>
      <c r="F14" s="5" t="s">
        <v>80</v>
      </c>
      <c r="G14" s="5" t="s">
        <v>81</v>
      </c>
      <c r="H14" s="5" t="s">
        <v>82</v>
      </c>
      <c r="I14" s="5" t="s">
        <v>64</v>
      </c>
      <c r="J14" s="13" t="s">
        <v>264</v>
      </c>
      <c r="K14" s="14" t="s">
        <v>265</v>
      </c>
      <c r="L14" s="6">
        <v>45474</v>
      </c>
      <c r="M14" s="15">
        <v>45565</v>
      </c>
      <c r="N14" s="5" t="s">
        <v>260</v>
      </c>
      <c r="O14" s="16">
        <v>13394.34</v>
      </c>
      <c r="P14" s="16">
        <v>13250.01</v>
      </c>
      <c r="Q14" s="16">
        <f t="shared" si="0"/>
        <v>40183.020000000004</v>
      </c>
      <c r="R14" s="16">
        <f t="shared" si="0"/>
        <v>39750.03</v>
      </c>
      <c r="S14" s="5" t="s">
        <v>251</v>
      </c>
      <c r="T14" s="17" t="s">
        <v>252</v>
      </c>
      <c r="U14" s="18" t="s">
        <v>253</v>
      </c>
      <c r="V14" s="19">
        <v>45567</v>
      </c>
      <c r="W14" s="20" t="s">
        <v>254</v>
      </c>
    </row>
    <row r="15" spans="1:23" ht="15" customHeight="1" x14ac:dyDescent="0.25">
      <c r="A15" s="5">
        <v>2024</v>
      </c>
      <c r="B15" s="6">
        <v>45474</v>
      </c>
      <c r="C15" s="6">
        <v>45565</v>
      </c>
      <c r="D15" t="s">
        <v>63</v>
      </c>
      <c r="E15" s="8">
        <v>33111</v>
      </c>
      <c r="F15" s="5" t="s">
        <v>80</v>
      </c>
      <c r="G15" s="5" t="s">
        <v>81</v>
      </c>
      <c r="H15" s="5" t="s">
        <v>82</v>
      </c>
      <c r="I15" s="5" t="s">
        <v>64</v>
      </c>
      <c r="J15" s="13" t="s">
        <v>266</v>
      </c>
      <c r="K15" s="14" t="s">
        <v>267</v>
      </c>
      <c r="L15" s="6">
        <v>45474</v>
      </c>
      <c r="M15" s="15">
        <v>45565</v>
      </c>
      <c r="N15" s="5" t="s">
        <v>260</v>
      </c>
      <c r="O15" s="16">
        <v>13394.34</v>
      </c>
      <c r="P15" s="16">
        <v>13250.01</v>
      </c>
      <c r="Q15" s="16">
        <f t="shared" si="0"/>
        <v>40183.020000000004</v>
      </c>
      <c r="R15" s="16">
        <f t="shared" si="0"/>
        <v>39750.03</v>
      </c>
      <c r="S15" s="5" t="s">
        <v>251</v>
      </c>
      <c r="T15" s="17" t="s">
        <v>252</v>
      </c>
      <c r="U15" s="18" t="s">
        <v>253</v>
      </c>
      <c r="V15" s="19">
        <v>45567</v>
      </c>
      <c r="W15" s="20" t="s">
        <v>254</v>
      </c>
    </row>
    <row r="16" spans="1:23" ht="15" customHeight="1" x14ac:dyDescent="0.25">
      <c r="A16" s="5">
        <v>2024</v>
      </c>
      <c r="B16" s="6">
        <v>45474</v>
      </c>
      <c r="C16" s="6">
        <v>45565</v>
      </c>
      <c r="D16" t="s">
        <v>63</v>
      </c>
      <c r="E16" s="8">
        <v>33111</v>
      </c>
      <c r="F16" s="5" t="s">
        <v>83</v>
      </c>
      <c r="G16" s="5" t="s">
        <v>84</v>
      </c>
      <c r="H16" s="5" t="s">
        <v>85</v>
      </c>
      <c r="I16" s="5" t="s">
        <v>65</v>
      </c>
      <c r="J16" s="13" t="s">
        <v>248</v>
      </c>
      <c r="K16" s="14" t="s">
        <v>268</v>
      </c>
      <c r="L16" s="6">
        <v>45474</v>
      </c>
      <c r="M16" s="15">
        <v>45565</v>
      </c>
      <c r="N16" s="5" t="s">
        <v>262</v>
      </c>
      <c r="O16" s="16">
        <v>13394.34</v>
      </c>
      <c r="P16" s="16">
        <v>13250.01</v>
      </c>
      <c r="Q16" s="16">
        <f t="shared" si="0"/>
        <v>40183.020000000004</v>
      </c>
      <c r="R16" s="16">
        <f t="shared" si="0"/>
        <v>39750.03</v>
      </c>
      <c r="S16" s="5" t="s">
        <v>251</v>
      </c>
      <c r="T16" s="17" t="s">
        <v>252</v>
      </c>
      <c r="U16" s="18" t="s">
        <v>253</v>
      </c>
      <c r="V16" s="19">
        <v>45567</v>
      </c>
      <c r="W16" s="20" t="s">
        <v>254</v>
      </c>
    </row>
    <row r="17" spans="1:23" ht="15" customHeight="1" x14ac:dyDescent="0.25">
      <c r="A17" s="5">
        <v>2024</v>
      </c>
      <c r="B17" s="6">
        <v>45474</v>
      </c>
      <c r="C17" s="6">
        <v>45565</v>
      </c>
      <c r="D17" t="s">
        <v>63</v>
      </c>
      <c r="E17" s="8">
        <v>33111</v>
      </c>
      <c r="F17" s="5" t="s">
        <v>86</v>
      </c>
      <c r="G17" s="5" t="s">
        <v>84</v>
      </c>
      <c r="H17" s="5" t="s">
        <v>71</v>
      </c>
      <c r="I17" s="5" t="s">
        <v>65</v>
      </c>
      <c r="J17" s="13" t="s">
        <v>248</v>
      </c>
      <c r="K17" s="14" t="s">
        <v>269</v>
      </c>
      <c r="L17" s="6">
        <v>45474</v>
      </c>
      <c r="M17" s="15">
        <v>45565</v>
      </c>
      <c r="N17" s="5" t="s">
        <v>262</v>
      </c>
      <c r="O17" s="16">
        <v>14500</v>
      </c>
      <c r="P17" s="16">
        <v>13250</v>
      </c>
      <c r="Q17" s="16">
        <f t="shared" si="0"/>
        <v>43500</v>
      </c>
      <c r="R17" s="16">
        <f t="shared" si="0"/>
        <v>39750</v>
      </c>
      <c r="S17" s="5" t="s">
        <v>251</v>
      </c>
      <c r="T17" s="17" t="s">
        <v>252</v>
      </c>
      <c r="U17" s="18" t="s">
        <v>253</v>
      </c>
      <c r="V17" s="19">
        <v>45567</v>
      </c>
      <c r="W17" s="20" t="s">
        <v>254</v>
      </c>
    </row>
    <row r="18" spans="1:23" ht="15" customHeight="1" x14ac:dyDescent="0.25">
      <c r="A18" s="5">
        <v>2024</v>
      </c>
      <c r="B18" s="6">
        <v>45474</v>
      </c>
      <c r="C18" s="6">
        <v>45565</v>
      </c>
      <c r="D18" t="s">
        <v>63</v>
      </c>
      <c r="E18" s="8">
        <v>33111</v>
      </c>
      <c r="F18" s="5" t="s">
        <v>86</v>
      </c>
      <c r="G18" s="5" t="s">
        <v>84</v>
      </c>
      <c r="H18" s="5" t="s">
        <v>71</v>
      </c>
      <c r="I18" s="5" t="s">
        <v>65</v>
      </c>
      <c r="J18" s="13" t="s">
        <v>264</v>
      </c>
      <c r="K18" s="14" t="s">
        <v>270</v>
      </c>
      <c r="L18" s="6">
        <v>45474</v>
      </c>
      <c r="M18" s="15">
        <v>45565</v>
      </c>
      <c r="N18" s="5" t="s">
        <v>262</v>
      </c>
      <c r="O18" s="16">
        <v>14500</v>
      </c>
      <c r="P18" s="16">
        <v>13250</v>
      </c>
      <c r="Q18" s="16">
        <f t="shared" si="0"/>
        <v>43500</v>
      </c>
      <c r="R18" s="16">
        <f t="shared" si="0"/>
        <v>39750</v>
      </c>
      <c r="S18" s="5" t="s">
        <v>251</v>
      </c>
      <c r="T18" s="17" t="s">
        <v>252</v>
      </c>
      <c r="U18" s="18" t="s">
        <v>253</v>
      </c>
      <c r="V18" s="19">
        <v>45567</v>
      </c>
      <c r="W18" s="20" t="s">
        <v>254</v>
      </c>
    </row>
    <row r="19" spans="1:23" ht="15" customHeight="1" x14ac:dyDescent="0.25">
      <c r="A19" s="5">
        <v>2024</v>
      </c>
      <c r="B19" s="6">
        <v>45474</v>
      </c>
      <c r="C19" s="6">
        <v>45565</v>
      </c>
      <c r="D19" t="s">
        <v>63</v>
      </c>
      <c r="E19" s="8">
        <v>33111</v>
      </c>
      <c r="F19" s="5" t="s">
        <v>86</v>
      </c>
      <c r="G19" s="5" t="s">
        <v>84</v>
      </c>
      <c r="H19" s="5" t="s">
        <v>71</v>
      </c>
      <c r="I19" s="5" t="s">
        <v>65</v>
      </c>
      <c r="J19" s="13" t="s">
        <v>266</v>
      </c>
      <c r="K19" s="14" t="s">
        <v>271</v>
      </c>
      <c r="L19" s="6">
        <v>45474</v>
      </c>
      <c r="M19" s="15">
        <v>45565</v>
      </c>
      <c r="N19" s="5" t="s">
        <v>262</v>
      </c>
      <c r="O19" s="16">
        <v>14500</v>
      </c>
      <c r="P19" s="16">
        <v>13250</v>
      </c>
      <c r="Q19" s="16">
        <f t="shared" si="0"/>
        <v>43500</v>
      </c>
      <c r="R19" s="16">
        <f t="shared" si="0"/>
        <v>39750</v>
      </c>
      <c r="S19" s="5" t="s">
        <v>251</v>
      </c>
      <c r="T19" s="17" t="s">
        <v>252</v>
      </c>
      <c r="U19" s="18" t="s">
        <v>253</v>
      </c>
      <c r="V19" s="19">
        <v>45567</v>
      </c>
      <c r="W19" s="20" t="s">
        <v>254</v>
      </c>
    </row>
    <row r="20" spans="1:23" ht="15" customHeight="1" x14ac:dyDescent="0.25">
      <c r="A20" s="5">
        <v>2024</v>
      </c>
      <c r="B20" s="6">
        <v>45474</v>
      </c>
      <c r="C20" s="6">
        <v>45565</v>
      </c>
      <c r="D20" t="s">
        <v>63</v>
      </c>
      <c r="E20" s="8">
        <v>33111</v>
      </c>
      <c r="F20" s="5" t="s">
        <v>87</v>
      </c>
      <c r="G20" s="5" t="s">
        <v>85</v>
      </c>
      <c r="H20" s="5" t="s">
        <v>88</v>
      </c>
      <c r="I20" s="5" t="s">
        <v>65</v>
      </c>
      <c r="J20" s="13" t="s">
        <v>248</v>
      </c>
      <c r="K20" s="14" t="s">
        <v>272</v>
      </c>
      <c r="L20" s="6">
        <v>45474</v>
      </c>
      <c r="M20" s="15">
        <v>45565</v>
      </c>
      <c r="N20" s="5" t="s">
        <v>262</v>
      </c>
      <c r="O20" s="16">
        <v>14500</v>
      </c>
      <c r="P20" s="16">
        <v>13250</v>
      </c>
      <c r="Q20" s="16">
        <f t="shared" si="0"/>
        <v>43500</v>
      </c>
      <c r="R20" s="16">
        <f t="shared" si="0"/>
        <v>39750</v>
      </c>
      <c r="S20" s="5" t="s">
        <v>251</v>
      </c>
      <c r="T20" s="17" t="s">
        <v>252</v>
      </c>
      <c r="U20" s="18" t="s">
        <v>253</v>
      </c>
      <c r="V20" s="19">
        <v>45567</v>
      </c>
      <c r="W20" s="20" t="s">
        <v>254</v>
      </c>
    </row>
    <row r="21" spans="1:23" ht="15" customHeight="1" x14ac:dyDescent="0.25">
      <c r="A21" s="5">
        <v>2024</v>
      </c>
      <c r="B21" s="6">
        <v>45474</v>
      </c>
      <c r="C21" s="6">
        <v>45565</v>
      </c>
      <c r="D21" t="s">
        <v>63</v>
      </c>
      <c r="E21" s="8">
        <v>33111</v>
      </c>
      <c r="F21" s="5" t="s">
        <v>87</v>
      </c>
      <c r="G21" s="5" t="s">
        <v>85</v>
      </c>
      <c r="H21" s="5" t="s">
        <v>88</v>
      </c>
      <c r="I21" s="5" t="s">
        <v>65</v>
      </c>
      <c r="J21" s="13" t="s">
        <v>264</v>
      </c>
      <c r="K21" s="14" t="s">
        <v>273</v>
      </c>
      <c r="L21" s="6">
        <v>45474</v>
      </c>
      <c r="M21" s="15">
        <v>45565</v>
      </c>
      <c r="N21" s="5" t="s">
        <v>262</v>
      </c>
      <c r="O21" s="16">
        <v>14500</v>
      </c>
      <c r="P21" s="16">
        <v>13250</v>
      </c>
      <c r="Q21" s="16">
        <f t="shared" si="0"/>
        <v>43500</v>
      </c>
      <c r="R21" s="16">
        <f t="shared" si="0"/>
        <v>39750</v>
      </c>
      <c r="S21" s="5" t="s">
        <v>251</v>
      </c>
      <c r="T21" s="17" t="s">
        <v>252</v>
      </c>
      <c r="U21" s="18" t="s">
        <v>253</v>
      </c>
      <c r="V21" s="19">
        <v>45567</v>
      </c>
      <c r="W21" s="20" t="s">
        <v>254</v>
      </c>
    </row>
    <row r="22" spans="1:23" ht="15" customHeight="1" x14ac:dyDescent="0.25">
      <c r="A22" s="5">
        <v>2024</v>
      </c>
      <c r="B22" s="6">
        <v>45474</v>
      </c>
      <c r="C22" s="6">
        <v>45565</v>
      </c>
      <c r="D22" t="s">
        <v>63</v>
      </c>
      <c r="E22" s="8">
        <v>33111</v>
      </c>
      <c r="F22" s="5" t="s">
        <v>87</v>
      </c>
      <c r="G22" s="5" t="s">
        <v>85</v>
      </c>
      <c r="H22" s="5" t="s">
        <v>88</v>
      </c>
      <c r="I22" s="5" t="s">
        <v>65</v>
      </c>
      <c r="J22" s="13" t="s">
        <v>266</v>
      </c>
      <c r="K22" s="14" t="s">
        <v>274</v>
      </c>
      <c r="L22" s="6">
        <v>45474</v>
      </c>
      <c r="M22" s="15">
        <v>45565</v>
      </c>
      <c r="N22" s="5" t="s">
        <v>262</v>
      </c>
      <c r="O22" s="16">
        <v>14500</v>
      </c>
      <c r="P22" s="16">
        <v>13250</v>
      </c>
      <c r="Q22" s="16">
        <f t="shared" si="0"/>
        <v>43500</v>
      </c>
      <c r="R22" s="16">
        <f t="shared" si="0"/>
        <v>39750</v>
      </c>
      <c r="S22" s="5" t="s">
        <v>251</v>
      </c>
      <c r="T22" s="17" t="s">
        <v>252</v>
      </c>
      <c r="U22" s="18" t="s">
        <v>253</v>
      </c>
      <c r="V22" s="19">
        <v>45567</v>
      </c>
      <c r="W22" s="20" t="s">
        <v>254</v>
      </c>
    </row>
    <row r="23" spans="1:23" ht="15" customHeight="1" x14ac:dyDescent="0.25">
      <c r="A23" s="5">
        <v>2024</v>
      </c>
      <c r="B23" s="6">
        <v>45474</v>
      </c>
      <c r="C23" s="6">
        <v>45565</v>
      </c>
      <c r="D23" t="s">
        <v>63</v>
      </c>
      <c r="E23" s="8">
        <v>33111</v>
      </c>
      <c r="F23" s="5" t="s">
        <v>89</v>
      </c>
      <c r="G23" s="5" t="s">
        <v>90</v>
      </c>
      <c r="H23" s="5" t="s">
        <v>91</v>
      </c>
      <c r="I23" s="5" t="s">
        <v>65</v>
      </c>
      <c r="J23" s="13" t="s">
        <v>248</v>
      </c>
      <c r="K23" s="14" t="s">
        <v>275</v>
      </c>
      <c r="L23" s="6">
        <v>45474</v>
      </c>
      <c r="M23" s="15">
        <v>45565</v>
      </c>
      <c r="N23" s="5" t="s">
        <v>260</v>
      </c>
      <c r="O23" s="16">
        <v>18836.32</v>
      </c>
      <c r="P23" s="16">
        <v>17212.5</v>
      </c>
      <c r="Q23" s="16">
        <f t="shared" si="0"/>
        <v>56508.959999999999</v>
      </c>
      <c r="R23" s="16">
        <f t="shared" si="0"/>
        <v>51637.5</v>
      </c>
      <c r="S23" s="5" t="s">
        <v>251</v>
      </c>
      <c r="T23" s="17" t="s">
        <v>252</v>
      </c>
      <c r="U23" s="18" t="s">
        <v>253</v>
      </c>
      <c r="V23" s="19">
        <v>45567</v>
      </c>
      <c r="W23" s="20" t="s">
        <v>254</v>
      </c>
    </row>
    <row r="24" spans="1:23" ht="15" customHeight="1" x14ac:dyDescent="0.25">
      <c r="A24" s="5">
        <v>2024</v>
      </c>
      <c r="B24" s="6">
        <v>45474</v>
      </c>
      <c r="C24" s="6">
        <v>45565</v>
      </c>
      <c r="D24" t="s">
        <v>63</v>
      </c>
      <c r="E24" s="8">
        <v>33111</v>
      </c>
      <c r="F24" s="5" t="s">
        <v>92</v>
      </c>
      <c r="G24" s="5" t="s">
        <v>93</v>
      </c>
      <c r="H24" s="5" t="s">
        <v>71</v>
      </c>
      <c r="I24" s="5" t="s">
        <v>64</v>
      </c>
      <c r="J24" s="13" t="s">
        <v>248</v>
      </c>
      <c r="K24" s="14" t="s">
        <v>276</v>
      </c>
      <c r="L24" s="6">
        <v>45474</v>
      </c>
      <c r="M24" s="15">
        <v>45565</v>
      </c>
      <c r="N24" s="5" t="s">
        <v>250</v>
      </c>
      <c r="O24" s="16">
        <v>14500</v>
      </c>
      <c r="P24" s="16">
        <v>13250</v>
      </c>
      <c r="Q24" s="16">
        <f t="shared" si="0"/>
        <v>43500</v>
      </c>
      <c r="R24" s="16">
        <f t="shared" si="0"/>
        <v>39750</v>
      </c>
      <c r="S24" s="5" t="s">
        <v>251</v>
      </c>
      <c r="T24" s="17" t="s">
        <v>252</v>
      </c>
      <c r="U24" s="18" t="s">
        <v>253</v>
      </c>
      <c r="V24" s="19">
        <v>45567</v>
      </c>
      <c r="W24" s="20" t="s">
        <v>254</v>
      </c>
    </row>
    <row r="25" spans="1:23" ht="15" customHeight="1" x14ac:dyDescent="0.25">
      <c r="A25" s="5">
        <v>2024</v>
      </c>
      <c r="B25" s="6">
        <v>45474</v>
      </c>
      <c r="C25" s="6">
        <v>45565</v>
      </c>
      <c r="D25" t="s">
        <v>63</v>
      </c>
      <c r="E25" s="8">
        <v>33111</v>
      </c>
      <c r="F25" s="5" t="s">
        <v>80</v>
      </c>
      <c r="G25" s="5" t="s">
        <v>94</v>
      </c>
      <c r="H25" s="5" t="s">
        <v>95</v>
      </c>
      <c r="I25" s="5" t="s">
        <v>64</v>
      </c>
      <c r="J25" s="13" t="s">
        <v>248</v>
      </c>
      <c r="K25" s="14" t="s">
        <v>277</v>
      </c>
      <c r="L25" s="6">
        <v>45474</v>
      </c>
      <c r="M25" s="15">
        <v>45565</v>
      </c>
      <c r="N25" s="5" t="s">
        <v>250</v>
      </c>
      <c r="O25" s="16">
        <v>14500</v>
      </c>
      <c r="P25" s="16">
        <v>13250</v>
      </c>
      <c r="Q25" s="16">
        <f t="shared" si="0"/>
        <v>43500</v>
      </c>
      <c r="R25" s="16">
        <f t="shared" si="0"/>
        <v>39750</v>
      </c>
      <c r="S25" s="5" t="s">
        <v>251</v>
      </c>
      <c r="T25" s="17" t="s">
        <v>252</v>
      </c>
      <c r="U25" s="18" t="s">
        <v>253</v>
      </c>
      <c r="V25" s="19">
        <v>45567</v>
      </c>
      <c r="W25" s="20" t="s">
        <v>254</v>
      </c>
    </row>
    <row r="26" spans="1:23" ht="15" customHeight="1" x14ac:dyDescent="0.25">
      <c r="A26" s="5">
        <v>2024</v>
      </c>
      <c r="B26" s="6">
        <v>45474</v>
      </c>
      <c r="C26" s="6">
        <v>45565</v>
      </c>
      <c r="D26" t="s">
        <v>63</v>
      </c>
      <c r="E26" s="8">
        <v>33111</v>
      </c>
      <c r="F26" s="5" t="s">
        <v>96</v>
      </c>
      <c r="G26" s="5" t="s">
        <v>97</v>
      </c>
      <c r="H26" s="5" t="s">
        <v>98</v>
      </c>
      <c r="I26" s="5" t="s">
        <v>64</v>
      </c>
      <c r="J26" s="13" t="s">
        <v>248</v>
      </c>
      <c r="K26" s="14" t="s">
        <v>278</v>
      </c>
      <c r="L26" s="6">
        <v>45474</v>
      </c>
      <c r="M26" s="15">
        <v>45565</v>
      </c>
      <c r="N26" s="5" t="s">
        <v>250</v>
      </c>
      <c r="O26" s="16">
        <v>14500</v>
      </c>
      <c r="P26" s="16">
        <v>13250</v>
      </c>
      <c r="Q26" s="16">
        <f t="shared" si="0"/>
        <v>43500</v>
      </c>
      <c r="R26" s="16">
        <f t="shared" si="0"/>
        <v>39750</v>
      </c>
      <c r="S26" s="5" t="s">
        <v>251</v>
      </c>
      <c r="T26" s="17" t="s">
        <v>252</v>
      </c>
      <c r="U26" s="18" t="s">
        <v>253</v>
      </c>
      <c r="V26" s="19">
        <v>45567</v>
      </c>
      <c r="W26" s="20" t="s">
        <v>254</v>
      </c>
    </row>
    <row r="27" spans="1:23" ht="15" customHeight="1" x14ac:dyDescent="0.25">
      <c r="A27" s="5">
        <v>2024</v>
      </c>
      <c r="B27" s="6">
        <v>45474</v>
      </c>
      <c r="C27" s="6">
        <v>45565</v>
      </c>
      <c r="D27" t="s">
        <v>63</v>
      </c>
      <c r="E27" s="8">
        <v>33111</v>
      </c>
      <c r="F27" s="9" t="s">
        <v>96</v>
      </c>
      <c r="G27" s="5" t="s">
        <v>97</v>
      </c>
      <c r="H27" s="5" t="s">
        <v>98</v>
      </c>
      <c r="I27" s="5" t="s">
        <v>64</v>
      </c>
      <c r="J27" s="13" t="s">
        <v>279</v>
      </c>
      <c r="K27" s="14" t="s">
        <v>280</v>
      </c>
      <c r="L27" s="6">
        <v>45474</v>
      </c>
      <c r="M27" s="15">
        <v>45565</v>
      </c>
      <c r="N27" s="5" t="s">
        <v>250</v>
      </c>
      <c r="O27" s="16">
        <v>14500</v>
      </c>
      <c r="P27" s="16">
        <v>13250</v>
      </c>
      <c r="Q27" s="16">
        <f t="shared" si="0"/>
        <v>43500</v>
      </c>
      <c r="R27" s="16">
        <f t="shared" si="0"/>
        <v>39750</v>
      </c>
      <c r="S27" s="5" t="s">
        <v>251</v>
      </c>
      <c r="T27" s="17" t="s">
        <v>252</v>
      </c>
      <c r="U27" s="18" t="s">
        <v>253</v>
      </c>
      <c r="V27" s="19">
        <v>45567</v>
      </c>
      <c r="W27" s="20" t="s">
        <v>254</v>
      </c>
    </row>
    <row r="28" spans="1:23" ht="15" customHeight="1" x14ac:dyDescent="0.25">
      <c r="A28" s="5">
        <v>2024</v>
      </c>
      <c r="B28" s="6">
        <v>45474</v>
      </c>
      <c r="C28" s="6">
        <v>45565</v>
      </c>
      <c r="D28" t="s">
        <v>63</v>
      </c>
      <c r="E28" s="8">
        <v>33111</v>
      </c>
      <c r="F28" s="9" t="s">
        <v>96</v>
      </c>
      <c r="G28" s="5" t="s">
        <v>97</v>
      </c>
      <c r="H28" s="5" t="s">
        <v>98</v>
      </c>
      <c r="I28" s="5" t="s">
        <v>64</v>
      </c>
      <c r="J28" s="13" t="s">
        <v>281</v>
      </c>
      <c r="K28" s="14" t="s">
        <v>282</v>
      </c>
      <c r="L28" s="6">
        <v>45474</v>
      </c>
      <c r="M28" s="15">
        <v>45565</v>
      </c>
      <c r="N28" s="5" t="s">
        <v>250</v>
      </c>
      <c r="O28" s="16">
        <v>14500</v>
      </c>
      <c r="P28" s="16">
        <v>13250</v>
      </c>
      <c r="Q28" s="16">
        <f t="shared" si="0"/>
        <v>43500</v>
      </c>
      <c r="R28" s="16">
        <f t="shared" si="0"/>
        <v>39750</v>
      </c>
      <c r="S28" s="5" t="s">
        <v>251</v>
      </c>
      <c r="T28" s="17" t="s">
        <v>252</v>
      </c>
      <c r="U28" s="18" t="s">
        <v>253</v>
      </c>
      <c r="V28" s="19">
        <v>45567</v>
      </c>
      <c r="W28" s="20" t="s">
        <v>254</v>
      </c>
    </row>
    <row r="29" spans="1:23" ht="15" customHeight="1" x14ac:dyDescent="0.25">
      <c r="A29" s="5">
        <v>2024</v>
      </c>
      <c r="B29" s="6">
        <v>45474</v>
      </c>
      <c r="C29" s="6">
        <v>45565</v>
      </c>
      <c r="D29" t="s">
        <v>63</v>
      </c>
      <c r="E29" s="8">
        <v>33111</v>
      </c>
      <c r="F29" s="5" t="s">
        <v>99</v>
      </c>
      <c r="G29" s="5" t="s">
        <v>91</v>
      </c>
      <c r="H29" s="5" t="s">
        <v>71</v>
      </c>
      <c r="I29" s="5" t="s">
        <v>64</v>
      </c>
      <c r="J29" s="13" t="s">
        <v>248</v>
      </c>
      <c r="K29" s="14" t="s">
        <v>283</v>
      </c>
      <c r="L29" s="6">
        <v>45474</v>
      </c>
      <c r="M29" s="15">
        <v>45565</v>
      </c>
      <c r="N29" s="5" t="s">
        <v>250</v>
      </c>
      <c r="O29" s="16">
        <v>14500</v>
      </c>
      <c r="P29" s="16">
        <v>13250</v>
      </c>
      <c r="Q29" s="16">
        <f t="shared" si="0"/>
        <v>43500</v>
      </c>
      <c r="R29" s="16">
        <f t="shared" si="0"/>
        <v>39750</v>
      </c>
      <c r="S29" s="5" t="s">
        <v>251</v>
      </c>
      <c r="T29" s="17" t="s">
        <v>252</v>
      </c>
      <c r="U29" s="18" t="s">
        <v>253</v>
      </c>
      <c r="V29" s="19">
        <v>45567</v>
      </c>
      <c r="W29" s="20" t="s">
        <v>254</v>
      </c>
    </row>
    <row r="30" spans="1:23" ht="15" customHeight="1" x14ac:dyDescent="0.25">
      <c r="A30" s="5">
        <v>2024</v>
      </c>
      <c r="B30" s="6">
        <v>45474</v>
      </c>
      <c r="C30" s="6">
        <v>45565</v>
      </c>
      <c r="D30" t="s">
        <v>63</v>
      </c>
      <c r="E30" s="8">
        <v>33111</v>
      </c>
      <c r="F30" s="5" t="s">
        <v>99</v>
      </c>
      <c r="G30" s="5" t="s">
        <v>91</v>
      </c>
      <c r="H30" s="5" t="s">
        <v>71</v>
      </c>
      <c r="I30" s="5" t="s">
        <v>64</v>
      </c>
      <c r="J30" s="13" t="s">
        <v>264</v>
      </c>
      <c r="K30" s="14" t="s">
        <v>284</v>
      </c>
      <c r="L30" s="6">
        <v>45474</v>
      </c>
      <c r="M30" s="15">
        <v>45565</v>
      </c>
      <c r="N30" s="5" t="s">
        <v>250</v>
      </c>
      <c r="O30" s="16">
        <v>14500</v>
      </c>
      <c r="P30" s="16">
        <v>13250</v>
      </c>
      <c r="Q30" s="16">
        <f t="shared" si="0"/>
        <v>43500</v>
      </c>
      <c r="R30" s="16">
        <f t="shared" si="0"/>
        <v>39750</v>
      </c>
      <c r="S30" s="5" t="s">
        <v>251</v>
      </c>
      <c r="T30" s="17" t="s">
        <v>252</v>
      </c>
      <c r="U30" s="18" t="s">
        <v>253</v>
      </c>
      <c r="V30" s="19">
        <v>45567</v>
      </c>
      <c r="W30" s="20" t="s">
        <v>254</v>
      </c>
    </row>
    <row r="31" spans="1:23" ht="15" customHeight="1" x14ac:dyDescent="0.25">
      <c r="A31" s="5">
        <v>2024</v>
      </c>
      <c r="B31" s="6">
        <v>45474</v>
      </c>
      <c r="C31" s="6">
        <v>45565</v>
      </c>
      <c r="D31" t="s">
        <v>63</v>
      </c>
      <c r="E31" s="8">
        <v>33111</v>
      </c>
      <c r="F31" s="5" t="s">
        <v>99</v>
      </c>
      <c r="G31" s="5" t="s">
        <v>91</v>
      </c>
      <c r="H31" s="5" t="s">
        <v>71</v>
      </c>
      <c r="I31" s="5" t="s">
        <v>64</v>
      </c>
      <c r="J31" s="13" t="s">
        <v>266</v>
      </c>
      <c r="K31" s="14" t="s">
        <v>285</v>
      </c>
      <c r="L31" s="6">
        <v>45474</v>
      </c>
      <c r="M31" s="15">
        <v>45565</v>
      </c>
      <c r="N31" s="5" t="s">
        <v>250</v>
      </c>
      <c r="O31" s="16">
        <v>14500</v>
      </c>
      <c r="P31" s="16">
        <v>13250</v>
      </c>
      <c r="Q31" s="16">
        <f t="shared" si="0"/>
        <v>43500</v>
      </c>
      <c r="R31" s="16">
        <f t="shared" si="0"/>
        <v>39750</v>
      </c>
      <c r="S31" s="5" t="s">
        <v>251</v>
      </c>
      <c r="T31" s="17" t="s">
        <v>252</v>
      </c>
      <c r="U31" s="18" t="s">
        <v>253</v>
      </c>
      <c r="V31" s="19">
        <v>45567</v>
      </c>
      <c r="W31" s="20" t="s">
        <v>254</v>
      </c>
    </row>
    <row r="32" spans="1:23" ht="15" customHeight="1" x14ac:dyDescent="0.25">
      <c r="A32" s="5">
        <v>2024</v>
      </c>
      <c r="B32" s="6">
        <v>45474</v>
      </c>
      <c r="C32" s="6">
        <v>45565</v>
      </c>
      <c r="D32" t="s">
        <v>63</v>
      </c>
      <c r="E32" s="8">
        <v>33111</v>
      </c>
      <c r="F32" s="5" t="s">
        <v>100</v>
      </c>
      <c r="G32" s="5" t="s">
        <v>71</v>
      </c>
      <c r="H32" s="5" t="s">
        <v>101</v>
      </c>
      <c r="I32" s="5" t="s">
        <v>65</v>
      </c>
      <c r="J32" s="13" t="s">
        <v>248</v>
      </c>
      <c r="K32" s="14" t="s">
        <v>286</v>
      </c>
      <c r="L32" s="6">
        <v>45474</v>
      </c>
      <c r="M32" s="15">
        <v>45565</v>
      </c>
      <c r="N32" s="5" t="s">
        <v>262</v>
      </c>
      <c r="O32" s="16">
        <v>14500</v>
      </c>
      <c r="P32" s="16">
        <v>13250</v>
      </c>
      <c r="Q32" s="16">
        <f t="shared" si="0"/>
        <v>43500</v>
      </c>
      <c r="R32" s="16">
        <f t="shared" si="0"/>
        <v>39750</v>
      </c>
      <c r="S32" s="5" t="s">
        <v>251</v>
      </c>
      <c r="T32" s="17" t="s">
        <v>252</v>
      </c>
      <c r="U32" s="18" t="s">
        <v>253</v>
      </c>
      <c r="V32" s="19">
        <v>45567</v>
      </c>
      <c r="W32" s="20" t="s">
        <v>254</v>
      </c>
    </row>
    <row r="33" spans="1:23" ht="15" customHeight="1" x14ac:dyDescent="0.25">
      <c r="A33" s="5">
        <v>2024</v>
      </c>
      <c r="B33" s="6">
        <v>45474</v>
      </c>
      <c r="C33" s="6">
        <v>45565</v>
      </c>
      <c r="D33" t="s">
        <v>63</v>
      </c>
      <c r="E33" s="8">
        <v>33111</v>
      </c>
      <c r="F33" s="5" t="s">
        <v>102</v>
      </c>
      <c r="G33" s="5" t="s">
        <v>73</v>
      </c>
      <c r="H33" s="5" t="s">
        <v>103</v>
      </c>
      <c r="I33" s="5" t="s">
        <v>64</v>
      </c>
      <c r="J33" s="13" t="s">
        <v>248</v>
      </c>
      <c r="K33" s="14" t="s">
        <v>287</v>
      </c>
      <c r="L33" s="6">
        <v>45474</v>
      </c>
      <c r="M33" s="15">
        <v>45565</v>
      </c>
      <c r="N33" s="5" t="s">
        <v>250</v>
      </c>
      <c r="O33" s="16">
        <v>14500</v>
      </c>
      <c r="P33" s="16">
        <v>13250</v>
      </c>
      <c r="Q33" s="16">
        <f t="shared" si="0"/>
        <v>43500</v>
      </c>
      <c r="R33" s="16">
        <f t="shared" si="0"/>
        <v>39750</v>
      </c>
      <c r="S33" s="5" t="s">
        <v>251</v>
      </c>
      <c r="T33" s="17" t="s">
        <v>252</v>
      </c>
      <c r="U33" s="18" t="s">
        <v>253</v>
      </c>
      <c r="V33" s="19">
        <v>45567</v>
      </c>
      <c r="W33" s="20" t="s">
        <v>254</v>
      </c>
    </row>
    <row r="34" spans="1:23" ht="15" customHeight="1" x14ac:dyDescent="0.25">
      <c r="A34" s="5">
        <v>2024</v>
      </c>
      <c r="B34" s="6">
        <v>45474</v>
      </c>
      <c r="C34" s="6">
        <v>45565</v>
      </c>
      <c r="D34" t="s">
        <v>63</v>
      </c>
      <c r="E34" s="8">
        <v>33111</v>
      </c>
      <c r="F34" s="5" t="s">
        <v>104</v>
      </c>
      <c r="G34" s="5" t="s">
        <v>67</v>
      </c>
      <c r="H34" s="5" t="s">
        <v>105</v>
      </c>
      <c r="I34" s="5" t="s">
        <v>64</v>
      </c>
      <c r="J34" s="13" t="s">
        <v>248</v>
      </c>
      <c r="K34" s="14" t="s">
        <v>288</v>
      </c>
      <c r="L34" s="6">
        <v>45474</v>
      </c>
      <c r="M34" s="15">
        <v>45565</v>
      </c>
      <c r="N34" s="5" t="s">
        <v>250</v>
      </c>
      <c r="O34" s="16">
        <v>13394.34</v>
      </c>
      <c r="P34" s="16">
        <v>13250</v>
      </c>
      <c r="Q34" s="16">
        <f t="shared" si="0"/>
        <v>40183.020000000004</v>
      </c>
      <c r="R34" s="16">
        <f t="shared" si="0"/>
        <v>39750</v>
      </c>
      <c r="S34" s="5" t="s">
        <v>251</v>
      </c>
      <c r="T34" s="17" t="s">
        <v>252</v>
      </c>
      <c r="U34" s="18" t="s">
        <v>253</v>
      </c>
      <c r="V34" s="19">
        <v>45567</v>
      </c>
      <c r="W34" s="20" t="s">
        <v>254</v>
      </c>
    </row>
    <row r="35" spans="1:23" ht="15" customHeight="1" x14ac:dyDescent="0.25">
      <c r="A35" s="5">
        <v>2024</v>
      </c>
      <c r="B35" s="6">
        <v>45474</v>
      </c>
      <c r="C35" s="6">
        <v>45565</v>
      </c>
      <c r="D35" t="s">
        <v>63</v>
      </c>
      <c r="E35" s="8">
        <v>33111</v>
      </c>
      <c r="F35" s="5" t="s">
        <v>106</v>
      </c>
      <c r="G35" s="5" t="s">
        <v>107</v>
      </c>
      <c r="H35" s="5" t="s">
        <v>108</v>
      </c>
      <c r="I35" s="5" t="s">
        <v>65</v>
      </c>
      <c r="J35" s="13" t="s">
        <v>248</v>
      </c>
      <c r="K35" s="14" t="s">
        <v>289</v>
      </c>
      <c r="L35" s="6">
        <v>45474</v>
      </c>
      <c r="M35" s="15">
        <v>45565</v>
      </c>
      <c r="N35" s="5" t="s">
        <v>262</v>
      </c>
      <c r="O35" s="16">
        <v>14500</v>
      </c>
      <c r="P35" s="16">
        <v>13250</v>
      </c>
      <c r="Q35" s="16">
        <f t="shared" si="0"/>
        <v>43500</v>
      </c>
      <c r="R35" s="16">
        <f t="shared" si="0"/>
        <v>39750</v>
      </c>
      <c r="S35" s="5" t="s">
        <v>251</v>
      </c>
      <c r="T35" s="17" t="s">
        <v>252</v>
      </c>
      <c r="U35" s="18" t="s">
        <v>253</v>
      </c>
      <c r="V35" s="19">
        <v>45567</v>
      </c>
      <c r="W35" s="20" t="s">
        <v>254</v>
      </c>
    </row>
    <row r="36" spans="1:23" ht="15" customHeight="1" x14ac:dyDescent="0.25">
      <c r="A36" s="5">
        <v>2024</v>
      </c>
      <c r="B36" s="6">
        <v>45474</v>
      </c>
      <c r="C36" s="6">
        <v>45565</v>
      </c>
      <c r="D36" t="s">
        <v>63</v>
      </c>
      <c r="E36" s="8">
        <v>33111</v>
      </c>
      <c r="F36" s="5" t="s">
        <v>109</v>
      </c>
      <c r="G36" s="5" t="s">
        <v>110</v>
      </c>
      <c r="H36" s="5" t="s">
        <v>111</v>
      </c>
      <c r="I36" s="5" t="s">
        <v>64</v>
      </c>
      <c r="J36" s="13" t="s">
        <v>248</v>
      </c>
      <c r="K36" s="14" t="s">
        <v>290</v>
      </c>
      <c r="L36" s="6">
        <v>45474</v>
      </c>
      <c r="M36" s="15">
        <v>45565</v>
      </c>
      <c r="N36" s="5" t="s">
        <v>262</v>
      </c>
      <c r="O36" s="16">
        <v>43773.58</v>
      </c>
      <c r="P36" s="16">
        <v>40000</v>
      </c>
      <c r="Q36" s="16">
        <f>O36*1</f>
        <v>43773.58</v>
      </c>
      <c r="R36" s="16">
        <f>P36*1</f>
        <v>40000</v>
      </c>
      <c r="S36" s="5" t="s">
        <v>251</v>
      </c>
      <c r="T36" s="17" t="s">
        <v>252</v>
      </c>
      <c r="U36" s="18" t="s">
        <v>253</v>
      </c>
      <c r="V36" s="19">
        <v>45567</v>
      </c>
      <c r="W36" s="20" t="s">
        <v>254</v>
      </c>
    </row>
    <row r="37" spans="1:23" ht="15" customHeight="1" x14ac:dyDescent="0.25">
      <c r="A37" s="5">
        <v>2024</v>
      </c>
      <c r="B37" s="6">
        <v>45474</v>
      </c>
      <c r="C37" s="6">
        <v>45565</v>
      </c>
      <c r="D37" t="s">
        <v>63</v>
      </c>
      <c r="E37" s="8">
        <v>33111</v>
      </c>
      <c r="F37" s="5" t="s">
        <v>109</v>
      </c>
      <c r="G37" s="5" t="s">
        <v>110</v>
      </c>
      <c r="H37" s="5" t="s">
        <v>111</v>
      </c>
      <c r="I37" s="5" t="s">
        <v>64</v>
      </c>
      <c r="J37" s="13" t="s">
        <v>264</v>
      </c>
      <c r="K37" s="14" t="s">
        <v>291</v>
      </c>
      <c r="L37" s="6">
        <v>45474</v>
      </c>
      <c r="M37" s="15">
        <v>45565</v>
      </c>
      <c r="N37" s="5" t="s">
        <v>262</v>
      </c>
      <c r="O37" s="16">
        <v>43773.58</v>
      </c>
      <c r="P37" s="16">
        <v>40000</v>
      </c>
      <c r="Q37" s="16">
        <f>O37*1</f>
        <v>43773.58</v>
      </c>
      <c r="R37" s="16">
        <f>P37*1</f>
        <v>40000</v>
      </c>
      <c r="S37" s="5" t="s">
        <v>251</v>
      </c>
      <c r="T37" s="17" t="s">
        <v>252</v>
      </c>
      <c r="U37" s="18" t="s">
        <v>253</v>
      </c>
      <c r="V37" s="19">
        <v>45567</v>
      </c>
      <c r="W37" s="20" t="s">
        <v>254</v>
      </c>
    </row>
    <row r="38" spans="1:23" ht="15" customHeight="1" x14ac:dyDescent="0.25">
      <c r="A38" s="5">
        <v>2024</v>
      </c>
      <c r="B38" s="6">
        <v>45474</v>
      </c>
      <c r="C38" s="6">
        <v>45565</v>
      </c>
      <c r="D38" t="s">
        <v>63</v>
      </c>
      <c r="E38" s="8">
        <v>33111</v>
      </c>
      <c r="F38" s="5" t="s">
        <v>112</v>
      </c>
      <c r="G38" s="5" t="s">
        <v>113</v>
      </c>
      <c r="H38" s="5" t="s">
        <v>114</v>
      </c>
      <c r="I38" s="5" t="s">
        <v>64</v>
      </c>
      <c r="J38" s="13" t="s">
        <v>248</v>
      </c>
      <c r="K38" s="14" t="s">
        <v>292</v>
      </c>
      <c r="L38" s="6">
        <v>45474</v>
      </c>
      <c r="M38" s="15">
        <v>45565</v>
      </c>
      <c r="N38" s="5" t="s">
        <v>250</v>
      </c>
      <c r="O38" s="16">
        <v>29000</v>
      </c>
      <c r="P38" s="16">
        <v>28687.5</v>
      </c>
      <c r="Q38" s="16">
        <f t="shared" si="0"/>
        <v>87000</v>
      </c>
      <c r="R38" s="16">
        <f t="shared" si="0"/>
        <v>86062.5</v>
      </c>
      <c r="S38" s="5" t="s">
        <v>251</v>
      </c>
      <c r="T38" s="17" t="s">
        <v>252</v>
      </c>
      <c r="U38" s="18" t="s">
        <v>253</v>
      </c>
      <c r="V38" s="19">
        <v>45567</v>
      </c>
      <c r="W38" s="20" t="s">
        <v>254</v>
      </c>
    </row>
    <row r="39" spans="1:23" ht="15" customHeight="1" x14ac:dyDescent="0.25">
      <c r="A39" s="5">
        <v>2024</v>
      </c>
      <c r="B39" s="6">
        <v>45474</v>
      </c>
      <c r="C39" s="6">
        <v>45565</v>
      </c>
      <c r="D39" t="s">
        <v>63</v>
      </c>
      <c r="E39" s="8">
        <v>33111</v>
      </c>
      <c r="F39" s="5" t="s">
        <v>115</v>
      </c>
      <c r="G39" s="5" t="s">
        <v>116</v>
      </c>
      <c r="H39" s="5" t="s">
        <v>117</v>
      </c>
      <c r="I39" s="5" t="s">
        <v>64</v>
      </c>
      <c r="J39" s="13" t="s">
        <v>248</v>
      </c>
      <c r="K39" s="14" t="s">
        <v>293</v>
      </c>
      <c r="L39" s="6">
        <v>45474</v>
      </c>
      <c r="M39" s="15">
        <v>45565</v>
      </c>
      <c r="N39" s="5" t="s">
        <v>260</v>
      </c>
      <c r="O39" s="16">
        <v>13394.34</v>
      </c>
      <c r="P39" s="16">
        <v>13250.01</v>
      </c>
      <c r="Q39" s="16">
        <f t="shared" si="0"/>
        <v>40183.020000000004</v>
      </c>
      <c r="R39" s="16">
        <f t="shared" si="0"/>
        <v>39750.03</v>
      </c>
      <c r="S39" s="5" t="s">
        <v>251</v>
      </c>
      <c r="T39" s="17" t="s">
        <v>252</v>
      </c>
      <c r="U39" s="18" t="s">
        <v>253</v>
      </c>
      <c r="V39" s="19">
        <v>45567</v>
      </c>
      <c r="W39" s="20" t="s">
        <v>254</v>
      </c>
    </row>
    <row r="40" spans="1:23" ht="15" customHeight="1" x14ac:dyDescent="0.25">
      <c r="A40" s="5">
        <v>2024</v>
      </c>
      <c r="B40" s="6">
        <v>45474</v>
      </c>
      <c r="C40" s="6">
        <v>45565</v>
      </c>
      <c r="D40" t="s">
        <v>63</v>
      </c>
      <c r="E40" s="8">
        <v>33111</v>
      </c>
      <c r="F40" s="5" t="s">
        <v>118</v>
      </c>
      <c r="G40" s="5" t="s">
        <v>119</v>
      </c>
      <c r="H40" s="5" t="s">
        <v>120</v>
      </c>
      <c r="I40" s="5" t="s">
        <v>64</v>
      </c>
      <c r="J40" s="13" t="s">
        <v>248</v>
      </c>
      <c r="K40" s="14" t="s">
        <v>294</v>
      </c>
      <c r="L40" s="6">
        <v>45474</v>
      </c>
      <c r="M40" s="15">
        <v>45565</v>
      </c>
      <c r="N40" s="5" t="s">
        <v>295</v>
      </c>
      <c r="O40" s="16">
        <v>40600</v>
      </c>
      <c r="P40" s="16">
        <v>37100</v>
      </c>
      <c r="Q40" s="16">
        <f t="shared" si="0"/>
        <v>121800</v>
      </c>
      <c r="R40" s="16">
        <f t="shared" si="0"/>
        <v>111300</v>
      </c>
      <c r="S40" s="5" t="s">
        <v>251</v>
      </c>
      <c r="T40" s="17" t="s">
        <v>252</v>
      </c>
      <c r="U40" s="18" t="s">
        <v>253</v>
      </c>
      <c r="V40" s="19">
        <v>45567</v>
      </c>
      <c r="W40" s="20" t="s">
        <v>254</v>
      </c>
    </row>
    <row r="41" spans="1:23" ht="15" customHeight="1" x14ac:dyDescent="0.25">
      <c r="A41" s="5">
        <v>2024</v>
      </c>
      <c r="B41" s="6">
        <v>45474</v>
      </c>
      <c r="C41" s="6">
        <v>45565</v>
      </c>
      <c r="D41" t="s">
        <v>63</v>
      </c>
      <c r="E41" s="8">
        <v>33111</v>
      </c>
      <c r="F41" s="5" t="s">
        <v>121</v>
      </c>
      <c r="G41" s="5" t="s">
        <v>122</v>
      </c>
      <c r="H41" s="5" t="s">
        <v>123</v>
      </c>
      <c r="I41" s="5" t="s">
        <v>64</v>
      </c>
      <c r="J41" s="13" t="s">
        <v>248</v>
      </c>
      <c r="K41" s="14" t="s">
        <v>296</v>
      </c>
      <c r="L41" s="6">
        <v>45474</v>
      </c>
      <c r="M41" s="15">
        <v>45565</v>
      </c>
      <c r="N41" s="5" t="s">
        <v>295</v>
      </c>
      <c r="O41" s="16">
        <v>29754</v>
      </c>
      <c r="P41" s="16">
        <v>27189</v>
      </c>
      <c r="Q41" s="16">
        <f t="shared" si="0"/>
        <v>89262</v>
      </c>
      <c r="R41" s="16">
        <f t="shared" si="0"/>
        <v>81567</v>
      </c>
      <c r="S41" s="5" t="s">
        <v>251</v>
      </c>
      <c r="T41" s="17" t="s">
        <v>252</v>
      </c>
      <c r="U41" s="18" t="s">
        <v>253</v>
      </c>
      <c r="V41" s="19">
        <v>45567</v>
      </c>
      <c r="W41" s="20" t="s">
        <v>254</v>
      </c>
    </row>
    <row r="42" spans="1:23" ht="15" customHeight="1" x14ac:dyDescent="0.25">
      <c r="A42" s="5">
        <v>2024</v>
      </c>
      <c r="B42" s="6">
        <v>45474</v>
      </c>
      <c r="C42" s="6">
        <v>45565</v>
      </c>
      <c r="D42" t="s">
        <v>63</v>
      </c>
      <c r="E42" s="8">
        <v>33111</v>
      </c>
      <c r="F42" s="5" t="s">
        <v>124</v>
      </c>
      <c r="G42" s="5" t="s">
        <v>125</v>
      </c>
      <c r="H42" s="5" t="s">
        <v>126</v>
      </c>
      <c r="I42" s="5" t="s">
        <v>64</v>
      </c>
      <c r="J42" s="13" t="s">
        <v>248</v>
      </c>
      <c r="K42" s="14" t="s">
        <v>297</v>
      </c>
      <c r="L42" s="6">
        <v>45474</v>
      </c>
      <c r="M42" s="15">
        <v>45565</v>
      </c>
      <c r="N42" s="5" t="s">
        <v>295</v>
      </c>
      <c r="O42" s="16">
        <v>34800</v>
      </c>
      <c r="P42" s="16">
        <v>31800</v>
      </c>
      <c r="Q42" s="16">
        <f t="shared" si="0"/>
        <v>104400</v>
      </c>
      <c r="R42" s="16">
        <f t="shared" si="0"/>
        <v>95400</v>
      </c>
      <c r="S42" s="5" t="s">
        <v>251</v>
      </c>
      <c r="T42" s="17" t="s">
        <v>252</v>
      </c>
      <c r="U42" s="18" t="s">
        <v>253</v>
      </c>
      <c r="V42" s="19">
        <v>45567</v>
      </c>
      <c r="W42" s="20" t="s">
        <v>254</v>
      </c>
    </row>
    <row r="43" spans="1:23" ht="15" customHeight="1" x14ac:dyDescent="0.25">
      <c r="A43" s="5">
        <v>2024</v>
      </c>
      <c r="B43" s="6">
        <v>45474</v>
      </c>
      <c r="C43" s="6">
        <v>45565</v>
      </c>
      <c r="D43" t="s">
        <v>63</v>
      </c>
      <c r="E43" s="8">
        <v>33111</v>
      </c>
      <c r="F43" s="5" t="s">
        <v>127</v>
      </c>
      <c r="G43" s="5" t="s">
        <v>108</v>
      </c>
      <c r="H43" s="5" t="s">
        <v>74</v>
      </c>
      <c r="I43" s="5" t="s">
        <v>64</v>
      </c>
      <c r="J43" s="13" t="s">
        <v>248</v>
      </c>
      <c r="K43" s="14" t="s">
        <v>298</v>
      </c>
      <c r="L43" s="6">
        <v>45474</v>
      </c>
      <c r="M43" s="15">
        <v>45565</v>
      </c>
      <c r="N43" s="5" t="s">
        <v>295</v>
      </c>
      <c r="O43" s="16">
        <v>42920</v>
      </c>
      <c r="P43" s="16">
        <v>39220</v>
      </c>
      <c r="Q43" s="16">
        <f t="shared" si="0"/>
        <v>128760</v>
      </c>
      <c r="R43" s="16">
        <f t="shared" si="0"/>
        <v>117660</v>
      </c>
      <c r="S43" s="5" t="s">
        <v>251</v>
      </c>
      <c r="T43" s="17" t="s">
        <v>252</v>
      </c>
      <c r="U43" s="18" t="s">
        <v>253</v>
      </c>
      <c r="V43" s="19">
        <v>45567</v>
      </c>
      <c r="W43" s="20" t="s">
        <v>254</v>
      </c>
    </row>
    <row r="44" spans="1:23" ht="15" customHeight="1" x14ac:dyDescent="0.25">
      <c r="A44" s="5">
        <v>2024</v>
      </c>
      <c r="B44" s="6">
        <v>45474</v>
      </c>
      <c r="C44" s="6">
        <v>45565</v>
      </c>
      <c r="D44" t="s">
        <v>63</v>
      </c>
      <c r="E44" s="8">
        <v>33111</v>
      </c>
      <c r="F44" s="5" t="s">
        <v>128</v>
      </c>
      <c r="G44" s="5" t="s">
        <v>129</v>
      </c>
      <c r="H44" s="5" t="s">
        <v>91</v>
      </c>
      <c r="I44" s="5" t="s">
        <v>64</v>
      </c>
      <c r="J44" s="13" t="s">
        <v>248</v>
      </c>
      <c r="K44" s="14" t="s">
        <v>299</v>
      </c>
      <c r="L44" s="6">
        <v>45474</v>
      </c>
      <c r="M44" s="15">
        <v>45565</v>
      </c>
      <c r="N44" s="5" t="s">
        <v>295</v>
      </c>
      <c r="O44" s="16">
        <v>14500</v>
      </c>
      <c r="P44" s="16">
        <v>13250</v>
      </c>
      <c r="Q44" s="16">
        <f t="shared" si="0"/>
        <v>43500</v>
      </c>
      <c r="R44" s="16">
        <f t="shared" si="0"/>
        <v>39750</v>
      </c>
      <c r="S44" s="5" t="s">
        <v>251</v>
      </c>
      <c r="T44" s="17" t="s">
        <v>252</v>
      </c>
      <c r="U44" s="18" t="s">
        <v>253</v>
      </c>
      <c r="V44" s="19">
        <v>45567</v>
      </c>
      <c r="W44" s="20" t="s">
        <v>254</v>
      </c>
    </row>
    <row r="45" spans="1:23" ht="15" customHeight="1" x14ac:dyDescent="0.25">
      <c r="A45" s="5">
        <v>2024</v>
      </c>
      <c r="B45" s="6">
        <v>45474</v>
      </c>
      <c r="C45" s="6">
        <v>45565</v>
      </c>
      <c r="D45" t="s">
        <v>63</v>
      </c>
      <c r="E45" s="8">
        <v>33111</v>
      </c>
      <c r="F45" s="5" t="s">
        <v>130</v>
      </c>
      <c r="G45" s="5" t="s">
        <v>131</v>
      </c>
      <c r="H45" s="5" t="s">
        <v>132</v>
      </c>
      <c r="I45" s="5" t="s">
        <v>65</v>
      </c>
      <c r="J45" s="13" t="s">
        <v>248</v>
      </c>
      <c r="K45" s="14" t="s">
        <v>300</v>
      </c>
      <c r="L45" s="6">
        <v>45474</v>
      </c>
      <c r="M45" s="15">
        <v>45565</v>
      </c>
      <c r="N45" s="5" t="s">
        <v>301</v>
      </c>
      <c r="O45" s="16">
        <v>547.16999999999996</v>
      </c>
      <c r="P45" s="16">
        <v>500</v>
      </c>
      <c r="Q45" s="16">
        <f>O45*26</f>
        <v>14226.419999999998</v>
      </c>
      <c r="R45" s="16">
        <f>P45*26</f>
        <v>13000</v>
      </c>
      <c r="S45" s="5" t="s">
        <v>251</v>
      </c>
      <c r="T45" s="17" t="s">
        <v>252</v>
      </c>
      <c r="U45" s="18" t="s">
        <v>253</v>
      </c>
      <c r="V45" s="19">
        <v>45567</v>
      </c>
      <c r="W45" s="20" t="s">
        <v>254</v>
      </c>
    </row>
    <row r="46" spans="1:23" ht="15" customHeight="1" x14ac:dyDescent="0.25">
      <c r="A46" s="5">
        <v>2024</v>
      </c>
      <c r="B46" s="6">
        <v>45474</v>
      </c>
      <c r="C46" s="6">
        <v>45565</v>
      </c>
      <c r="D46" t="s">
        <v>63</v>
      </c>
      <c r="E46" s="8">
        <v>33111</v>
      </c>
      <c r="F46" s="5" t="s">
        <v>133</v>
      </c>
      <c r="G46" s="5" t="s">
        <v>134</v>
      </c>
      <c r="H46" s="5" t="s">
        <v>135</v>
      </c>
      <c r="I46" s="5" t="s">
        <v>65</v>
      </c>
      <c r="J46" s="13" t="s">
        <v>248</v>
      </c>
      <c r="K46" s="14" t="s">
        <v>302</v>
      </c>
      <c r="L46" s="6">
        <v>45474</v>
      </c>
      <c r="M46" s="15">
        <v>45565</v>
      </c>
      <c r="N46" s="5" t="s">
        <v>303</v>
      </c>
      <c r="O46" s="16">
        <v>383.02</v>
      </c>
      <c r="P46" s="16">
        <v>350</v>
      </c>
      <c r="Q46" s="16">
        <f>O46*28</f>
        <v>10724.56</v>
      </c>
      <c r="R46" s="16">
        <f>P46*28</f>
        <v>9800</v>
      </c>
      <c r="S46" s="5" t="s">
        <v>251</v>
      </c>
      <c r="T46" s="17" t="s">
        <v>252</v>
      </c>
      <c r="U46" s="18" t="s">
        <v>253</v>
      </c>
      <c r="V46" s="19">
        <v>45567</v>
      </c>
      <c r="W46" s="20" t="s">
        <v>254</v>
      </c>
    </row>
    <row r="47" spans="1:23" ht="15" customHeight="1" x14ac:dyDescent="0.25">
      <c r="A47" s="5">
        <v>2024</v>
      </c>
      <c r="B47" s="6">
        <v>45474</v>
      </c>
      <c r="C47" s="6">
        <v>45565</v>
      </c>
      <c r="D47" t="s">
        <v>63</v>
      </c>
      <c r="E47" s="8">
        <v>33111</v>
      </c>
      <c r="F47" s="5" t="s">
        <v>133</v>
      </c>
      <c r="G47" s="5" t="s">
        <v>134</v>
      </c>
      <c r="H47" s="5" t="s">
        <v>135</v>
      </c>
      <c r="I47" s="5" t="s">
        <v>65</v>
      </c>
      <c r="J47" s="13" t="s">
        <v>264</v>
      </c>
      <c r="K47" s="14" t="s">
        <v>304</v>
      </c>
      <c r="L47" s="6">
        <v>45474</v>
      </c>
      <c r="M47" s="15">
        <v>45565</v>
      </c>
      <c r="N47" s="5" t="s">
        <v>303</v>
      </c>
      <c r="O47" s="16">
        <v>383.02</v>
      </c>
      <c r="P47" s="16">
        <v>350</v>
      </c>
      <c r="Q47" s="16">
        <f>O47*92</f>
        <v>35237.839999999997</v>
      </c>
      <c r="R47" s="16">
        <f>P47*92</f>
        <v>32200</v>
      </c>
      <c r="S47" s="5" t="s">
        <v>251</v>
      </c>
      <c r="T47" s="17" t="s">
        <v>252</v>
      </c>
      <c r="U47" s="18" t="s">
        <v>253</v>
      </c>
      <c r="V47" s="19">
        <v>45567</v>
      </c>
      <c r="W47" s="20" t="s">
        <v>254</v>
      </c>
    </row>
    <row r="48" spans="1:23" ht="15" customHeight="1" x14ac:dyDescent="0.25">
      <c r="A48" s="5">
        <v>2024</v>
      </c>
      <c r="B48" s="6">
        <v>45474</v>
      </c>
      <c r="C48" s="6">
        <v>45565</v>
      </c>
      <c r="D48" t="s">
        <v>63</v>
      </c>
      <c r="E48" s="8">
        <v>33111</v>
      </c>
      <c r="F48" s="5" t="s">
        <v>133</v>
      </c>
      <c r="G48" s="5" t="s">
        <v>134</v>
      </c>
      <c r="H48" s="5" t="s">
        <v>135</v>
      </c>
      <c r="I48" s="5" t="s">
        <v>65</v>
      </c>
      <c r="J48" s="13" t="s">
        <v>266</v>
      </c>
      <c r="K48" s="14" t="s">
        <v>305</v>
      </c>
      <c r="L48" s="6">
        <v>45474</v>
      </c>
      <c r="M48" s="15">
        <v>45565</v>
      </c>
      <c r="N48" s="5" t="s">
        <v>303</v>
      </c>
      <c r="O48" s="16">
        <v>383.02</v>
      </c>
      <c r="P48" s="16">
        <v>350</v>
      </c>
      <c r="Q48" s="16">
        <f>O48*6</f>
        <v>2298.12</v>
      </c>
      <c r="R48" s="16">
        <f>P48*6</f>
        <v>2100</v>
      </c>
      <c r="S48" s="5" t="s">
        <v>251</v>
      </c>
      <c r="T48" s="17" t="s">
        <v>252</v>
      </c>
      <c r="U48" s="18" t="s">
        <v>253</v>
      </c>
      <c r="V48" s="19">
        <v>45567</v>
      </c>
      <c r="W48" s="20" t="s">
        <v>254</v>
      </c>
    </row>
    <row r="49" spans="1:23" ht="15" customHeight="1" x14ac:dyDescent="0.25">
      <c r="A49" s="5">
        <v>2024</v>
      </c>
      <c r="B49" s="6">
        <v>45474</v>
      </c>
      <c r="C49" s="6">
        <v>45565</v>
      </c>
      <c r="D49" t="s">
        <v>63</v>
      </c>
      <c r="E49" s="8">
        <v>33111</v>
      </c>
      <c r="F49" s="5" t="s">
        <v>128</v>
      </c>
      <c r="G49" s="5" t="s">
        <v>136</v>
      </c>
      <c r="H49" s="5" t="s">
        <v>74</v>
      </c>
      <c r="I49" s="5" t="s">
        <v>64</v>
      </c>
      <c r="J49" s="13" t="s">
        <v>248</v>
      </c>
      <c r="K49" s="14" t="s">
        <v>306</v>
      </c>
      <c r="L49" s="6">
        <v>45474</v>
      </c>
      <c r="M49" s="15">
        <v>45565</v>
      </c>
      <c r="N49" s="5" t="s">
        <v>307</v>
      </c>
      <c r="O49" s="16">
        <v>383.02</v>
      </c>
      <c r="P49" s="16">
        <v>350</v>
      </c>
      <c r="Q49" s="16">
        <f>O49*32</f>
        <v>12256.64</v>
      </c>
      <c r="R49" s="16">
        <f>P49*32</f>
        <v>11200</v>
      </c>
      <c r="S49" s="5" t="s">
        <v>251</v>
      </c>
      <c r="T49" s="17" t="s">
        <v>252</v>
      </c>
      <c r="U49" s="18" t="s">
        <v>253</v>
      </c>
      <c r="V49" s="19">
        <v>45567</v>
      </c>
      <c r="W49" s="20" t="s">
        <v>254</v>
      </c>
    </row>
    <row r="50" spans="1:23" ht="15" customHeight="1" x14ac:dyDescent="0.25">
      <c r="A50" s="5">
        <v>2024</v>
      </c>
      <c r="B50" s="6">
        <v>45474</v>
      </c>
      <c r="C50" s="6">
        <v>45565</v>
      </c>
      <c r="D50" t="s">
        <v>63</v>
      </c>
      <c r="E50" s="8">
        <v>33111</v>
      </c>
      <c r="F50" s="5" t="s">
        <v>128</v>
      </c>
      <c r="G50" s="5" t="s">
        <v>136</v>
      </c>
      <c r="H50" s="5" t="s">
        <v>74</v>
      </c>
      <c r="I50" s="5" t="s">
        <v>64</v>
      </c>
      <c r="J50" s="13" t="s">
        <v>264</v>
      </c>
      <c r="K50" s="14" t="s">
        <v>308</v>
      </c>
      <c r="L50" s="6">
        <v>45474</v>
      </c>
      <c r="M50" s="15">
        <v>45565</v>
      </c>
      <c r="N50" s="5" t="s">
        <v>307</v>
      </c>
      <c r="O50" s="16">
        <v>383.02</v>
      </c>
      <c r="P50" s="16">
        <v>350</v>
      </c>
      <c r="Q50" s="16">
        <f>O50*150.5</f>
        <v>57644.509999999995</v>
      </c>
      <c r="R50" s="16">
        <f>P50*150.5</f>
        <v>52675</v>
      </c>
      <c r="S50" s="5" t="s">
        <v>251</v>
      </c>
      <c r="T50" s="17" t="s">
        <v>252</v>
      </c>
      <c r="U50" s="18" t="s">
        <v>253</v>
      </c>
      <c r="V50" s="19">
        <v>45567</v>
      </c>
      <c r="W50" s="20" t="s">
        <v>254</v>
      </c>
    </row>
    <row r="51" spans="1:23" ht="15" customHeight="1" x14ac:dyDescent="0.25">
      <c r="A51" s="5">
        <v>2024</v>
      </c>
      <c r="B51" s="6">
        <v>45474</v>
      </c>
      <c r="C51" s="6">
        <v>45565</v>
      </c>
      <c r="D51" t="s">
        <v>63</v>
      </c>
      <c r="E51" s="8">
        <v>33111</v>
      </c>
      <c r="F51" s="5" t="s">
        <v>128</v>
      </c>
      <c r="G51" s="5" t="s">
        <v>136</v>
      </c>
      <c r="H51" s="5" t="s">
        <v>74</v>
      </c>
      <c r="I51" s="5" t="s">
        <v>64</v>
      </c>
      <c r="J51" s="13" t="s">
        <v>266</v>
      </c>
      <c r="K51" s="14" t="s">
        <v>309</v>
      </c>
      <c r="L51" s="6">
        <v>45474</v>
      </c>
      <c r="M51" s="15">
        <v>45565</v>
      </c>
      <c r="N51" s="5" t="s">
        <v>307</v>
      </c>
      <c r="O51" s="16">
        <v>383.02</v>
      </c>
      <c r="P51" s="16">
        <v>350</v>
      </c>
      <c r="Q51" s="16">
        <f>O51*32</f>
        <v>12256.64</v>
      </c>
      <c r="R51" s="16">
        <f>P51*32</f>
        <v>11200</v>
      </c>
      <c r="S51" s="5" t="s">
        <v>251</v>
      </c>
      <c r="T51" s="17" t="s">
        <v>252</v>
      </c>
      <c r="U51" s="18" t="s">
        <v>253</v>
      </c>
      <c r="V51" s="19">
        <v>45567</v>
      </c>
      <c r="W51" s="20" t="s">
        <v>254</v>
      </c>
    </row>
    <row r="52" spans="1:23" ht="15" customHeight="1" x14ac:dyDescent="0.25">
      <c r="A52" s="5">
        <v>2024</v>
      </c>
      <c r="B52" s="6">
        <v>45474</v>
      </c>
      <c r="C52" s="6">
        <v>45565</v>
      </c>
      <c r="D52" t="s">
        <v>63</v>
      </c>
      <c r="E52" s="8">
        <v>33111</v>
      </c>
      <c r="F52" s="5" t="s">
        <v>137</v>
      </c>
      <c r="G52" s="5" t="s">
        <v>95</v>
      </c>
      <c r="H52" s="5" t="s">
        <v>138</v>
      </c>
      <c r="I52" s="5" t="s">
        <v>65</v>
      </c>
      <c r="J52" s="13" t="s">
        <v>248</v>
      </c>
      <c r="K52" s="14" t="s">
        <v>310</v>
      </c>
      <c r="L52" s="6">
        <v>45474</v>
      </c>
      <c r="M52" s="15">
        <v>45565</v>
      </c>
      <c r="N52" s="5" t="s">
        <v>303</v>
      </c>
      <c r="O52" s="16">
        <v>383.02</v>
      </c>
      <c r="P52" s="16">
        <v>350</v>
      </c>
      <c r="Q52" s="16">
        <f>O52*77</f>
        <v>29492.539999999997</v>
      </c>
      <c r="R52" s="16">
        <f>P52*77</f>
        <v>26950</v>
      </c>
      <c r="S52" s="5" t="s">
        <v>251</v>
      </c>
      <c r="T52" s="17" t="s">
        <v>252</v>
      </c>
      <c r="U52" s="18" t="s">
        <v>253</v>
      </c>
      <c r="V52" s="19">
        <v>45567</v>
      </c>
      <c r="W52" s="20" t="s">
        <v>254</v>
      </c>
    </row>
    <row r="53" spans="1:23" ht="15" customHeight="1" x14ac:dyDescent="0.25">
      <c r="A53" s="5">
        <v>2024</v>
      </c>
      <c r="B53" s="6">
        <v>45474</v>
      </c>
      <c r="C53" s="6">
        <v>45565</v>
      </c>
      <c r="D53" t="s">
        <v>63</v>
      </c>
      <c r="E53" s="8">
        <v>33111</v>
      </c>
      <c r="F53" s="5" t="s">
        <v>137</v>
      </c>
      <c r="G53" s="5" t="s">
        <v>95</v>
      </c>
      <c r="H53" s="5" t="s">
        <v>138</v>
      </c>
      <c r="I53" s="5" t="s">
        <v>65</v>
      </c>
      <c r="J53" s="13" t="s">
        <v>264</v>
      </c>
      <c r="K53" s="14" t="s">
        <v>311</v>
      </c>
      <c r="L53" s="6">
        <v>45474</v>
      </c>
      <c r="M53" s="15">
        <v>45565</v>
      </c>
      <c r="N53" s="5" t="s">
        <v>303</v>
      </c>
      <c r="O53" s="16">
        <v>383.02</v>
      </c>
      <c r="P53" s="16">
        <v>350</v>
      </c>
      <c r="Q53" s="16">
        <f>O53*21</f>
        <v>8043.42</v>
      </c>
      <c r="R53" s="16">
        <f>P53*21</f>
        <v>7350</v>
      </c>
      <c r="S53" s="5" t="s">
        <v>251</v>
      </c>
      <c r="T53" s="17" t="s">
        <v>252</v>
      </c>
      <c r="U53" s="18" t="s">
        <v>253</v>
      </c>
      <c r="V53" s="19">
        <v>45567</v>
      </c>
      <c r="W53" s="20" t="s">
        <v>254</v>
      </c>
    </row>
    <row r="54" spans="1:23" ht="15" customHeight="1" x14ac:dyDescent="0.25">
      <c r="A54" s="5">
        <v>2024</v>
      </c>
      <c r="B54" s="6">
        <v>45474</v>
      </c>
      <c r="C54" s="6">
        <v>45565</v>
      </c>
      <c r="D54" t="s">
        <v>63</v>
      </c>
      <c r="E54" s="8">
        <v>33111</v>
      </c>
      <c r="F54" s="5" t="s">
        <v>139</v>
      </c>
      <c r="G54" s="5" t="s">
        <v>140</v>
      </c>
      <c r="H54" s="5" t="s">
        <v>141</v>
      </c>
      <c r="I54" s="5" t="s">
        <v>65</v>
      </c>
      <c r="J54" s="13" t="s">
        <v>248</v>
      </c>
      <c r="K54" s="14" t="s">
        <v>312</v>
      </c>
      <c r="L54" s="6">
        <v>45474</v>
      </c>
      <c r="M54" s="15">
        <v>45565</v>
      </c>
      <c r="N54" s="5" t="s">
        <v>313</v>
      </c>
      <c r="O54" s="16">
        <v>383.02</v>
      </c>
      <c r="P54" s="16">
        <v>350</v>
      </c>
      <c r="Q54" s="16">
        <f>O54*31.5</f>
        <v>12065.13</v>
      </c>
      <c r="R54" s="16">
        <f>P54*31.5</f>
        <v>11025</v>
      </c>
      <c r="S54" s="5" t="s">
        <v>251</v>
      </c>
      <c r="T54" s="17" t="s">
        <v>252</v>
      </c>
      <c r="U54" s="18" t="s">
        <v>253</v>
      </c>
      <c r="V54" s="19">
        <v>45567</v>
      </c>
      <c r="W54" s="20" t="s">
        <v>254</v>
      </c>
    </row>
    <row r="55" spans="1:23" ht="15" customHeight="1" x14ac:dyDescent="0.25">
      <c r="A55" s="5">
        <v>2024</v>
      </c>
      <c r="B55" s="6">
        <v>45474</v>
      </c>
      <c r="C55" s="6">
        <v>45565</v>
      </c>
      <c r="D55" t="s">
        <v>63</v>
      </c>
      <c r="E55" s="8">
        <v>33111</v>
      </c>
      <c r="F55" s="5" t="s">
        <v>142</v>
      </c>
      <c r="G55" s="5" t="s">
        <v>143</v>
      </c>
      <c r="H55" s="5" t="s">
        <v>144</v>
      </c>
      <c r="I55" s="5" t="s">
        <v>65</v>
      </c>
      <c r="J55" s="13" t="s">
        <v>248</v>
      </c>
      <c r="K55" s="14" t="s">
        <v>314</v>
      </c>
      <c r="L55" s="6">
        <v>45474</v>
      </c>
      <c r="M55" s="15">
        <v>45565</v>
      </c>
      <c r="N55" s="5" t="s">
        <v>303</v>
      </c>
      <c r="O55" s="16">
        <v>383.02</v>
      </c>
      <c r="P55" s="16">
        <v>350</v>
      </c>
      <c r="Q55" s="16">
        <f>O55*54</f>
        <v>20683.079999999998</v>
      </c>
      <c r="R55" s="16">
        <f>P55*54</f>
        <v>18900</v>
      </c>
      <c r="S55" s="5" t="s">
        <v>251</v>
      </c>
      <c r="T55" s="17" t="s">
        <v>252</v>
      </c>
      <c r="U55" s="18" t="s">
        <v>253</v>
      </c>
      <c r="V55" s="19">
        <v>45567</v>
      </c>
      <c r="W55" s="20" t="s">
        <v>254</v>
      </c>
    </row>
    <row r="56" spans="1:23" ht="15" customHeight="1" x14ac:dyDescent="0.25">
      <c r="A56" s="5">
        <v>2024</v>
      </c>
      <c r="B56" s="6">
        <v>45474</v>
      </c>
      <c r="C56" s="6">
        <v>45565</v>
      </c>
      <c r="D56" t="s">
        <v>63</v>
      </c>
      <c r="E56" s="8">
        <v>33111</v>
      </c>
      <c r="F56" s="5" t="s">
        <v>145</v>
      </c>
      <c r="G56" s="5" t="s">
        <v>146</v>
      </c>
      <c r="H56" s="5" t="s">
        <v>147</v>
      </c>
      <c r="I56" s="5" t="s">
        <v>64</v>
      </c>
      <c r="J56" s="13" t="s">
        <v>248</v>
      </c>
      <c r="K56" s="14" t="s">
        <v>315</v>
      </c>
      <c r="L56" s="6">
        <v>45474</v>
      </c>
      <c r="M56" s="15">
        <v>45565</v>
      </c>
      <c r="N56" s="5" t="s">
        <v>295</v>
      </c>
      <c r="O56" s="16">
        <v>174</v>
      </c>
      <c r="P56" s="16">
        <v>150</v>
      </c>
      <c r="Q56" s="16">
        <f>O56*190</f>
        <v>33060</v>
      </c>
      <c r="R56" s="16">
        <f>P56*190</f>
        <v>28500</v>
      </c>
      <c r="S56" s="5" t="s">
        <v>251</v>
      </c>
      <c r="T56" s="17" t="s">
        <v>252</v>
      </c>
      <c r="U56" s="18" t="s">
        <v>253</v>
      </c>
      <c r="V56" s="19">
        <v>45567</v>
      </c>
      <c r="W56" s="20" t="s">
        <v>254</v>
      </c>
    </row>
    <row r="57" spans="1:23" ht="15" customHeight="1" x14ac:dyDescent="0.25">
      <c r="A57" s="5">
        <v>2024</v>
      </c>
      <c r="B57" s="6">
        <v>45474</v>
      </c>
      <c r="C57" s="6">
        <v>45565</v>
      </c>
      <c r="D57" t="s">
        <v>63</v>
      </c>
      <c r="E57" s="8">
        <v>33111</v>
      </c>
      <c r="F57" s="5" t="s">
        <v>148</v>
      </c>
      <c r="G57" s="5" t="s">
        <v>149</v>
      </c>
      <c r="H57" s="5" t="s">
        <v>150</v>
      </c>
      <c r="I57" s="5" t="s">
        <v>64</v>
      </c>
      <c r="J57" s="13" t="s">
        <v>248</v>
      </c>
      <c r="K57" s="14" t="s">
        <v>316</v>
      </c>
      <c r="L57" s="6">
        <v>45474</v>
      </c>
      <c r="M57" s="15">
        <v>45565</v>
      </c>
      <c r="N57" s="5" t="s">
        <v>307</v>
      </c>
      <c r="O57" s="16">
        <v>383.02</v>
      </c>
      <c r="P57" s="16">
        <v>350</v>
      </c>
      <c r="Q57" s="16">
        <f>O57*26</f>
        <v>9958.52</v>
      </c>
      <c r="R57" s="16">
        <f>P57*26</f>
        <v>9100</v>
      </c>
      <c r="S57" s="5" t="s">
        <v>251</v>
      </c>
      <c r="T57" s="17" t="s">
        <v>252</v>
      </c>
      <c r="U57" s="18" t="s">
        <v>253</v>
      </c>
      <c r="V57" s="19">
        <v>45567</v>
      </c>
      <c r="W57" s="20" t="s">
        <v>254</v>
      </c>
    </row>
    <row r="58" spans="1:23" ht="15" customHeight="1" x14ac:dyDescent="0.25">
      <c r="A58" s="5">
        <v>2024</v>
      </c>
      <c r="B58" s="6">
        <v>45474</v>
      </c>
      <c r="C58" s="6">
        <v>45565</v>
      </c>
      <c r="D58" t="s">
        <v>63</v>
      </c>
      <c r="E58" s="8">
        <v>33111</v>
      </c>
      <c r="F58" s="5" t="s">
        <v>151</v>
      </c>
      <c r="G58" s="5" t="s">
        <v>152</v>
      </c>
      <c r="H58" s="5" t="s">
        <v>149</v>
      </c>
      <c r="I58" s="5" t="s">
        <v>65</v>
      </c>
      <c r="J58" s="13" t="s">
        <v>248</v>
      </c>
      <c r="K58" s="14" t="s">
        <v>317</v>
      </c>
      <c r="L58" s="6">
        <v>45474</v>
      </c>
      <c r="M58" s="15">
        <v>45565</v>
      </c>
      <c r="N58" s="5" t="s">
        <v>307</v>
      </c>
      <c r="O58" s="16">
        <v>383.02</v>
      </c>
      <c r="P58" s="16">
        <v>350</v>
      </c>
      <c r="Q58" s="16">
        <f>O58*35</f>
        <v>13405.699999999999</v>
      </c>
      <c r="R58" s="16">
        <f>P58*35</f>
        <v>12250</v>
      </c>
      <c r="S58" s="5" t="s">
        <v>251</v>
      </c>
      <c r="T58" s="17" t="s">
        <v>252</v>
      </c>
      <c r="U58" s="18" t="s">
        <v>253</v>
      </c>
      <c r="V58" s="19">
        <v>45567</v>
      </c>
      <c r="W58" s="20" t="s">
        <v>254</v>
      </c>
    </row>
    <row r="59" spans="1:23" ht="15" customHeight="1" x14ac:dyDescent="0.25">
      <c r="A59" s="5">
        <v>2024</v>
      </c>
      <c r="B59" s="6">
        <v>45474</v>
      </c>
      <c r="C59" s="6">
        <v>45565</v>
      </c>
      <c r="D59" t="s">
        <v>63</v>
      </c>
      <c r="E59" s="8">
        <v>33111</v>
      </c>
      <c r="F59" s="5" t="s">
        <v>153</v>
      </c>
      <c r="G59" s="5" t="s">
        <v>154</v>
      </c>
      <c r="H59" s="5" t="s">
        <v>68</v>
      </c>
      <c r="I59" s="5" t="s">
        <v>64</v>
      </c>
      <c r="J59" s="13" t="s">
        <v>248</v>
      </c>
      <c r="K59" s="14" t="s">
        <v>318</v>
      </c>
      <c r="L59" s="6">
        <v>45474</v>
      </c>
      <c r="M59" s="15">
        <v>45565</v>
      </c>
      <c r="N59" s="5" t="s">
        <v>307</v>
      </c>
      <c r="O59" s="16">
        <v>383.02</v>
      </c>
      <c r="P59" s="16">
        <v>350</v>
      </c>
      <c r="Q59" s="16">
        <f>O59*53</f>
        <v>20300.059999999998</v>
      </c>
      <c r="R59" s="16">
        <f>P59*53</f>
        <v>18550</v>
      </c>
      <c r="S59" s="5" t="s">
        <v>251</v>
      </c>
      <c r="T59" s="17" t="s">
        <v>252</v>
      </c>
      <c r="U59" s="18" t="s">
        <v>253</v>
      </c>
      <c r="V59" s="19">
        <v>45567</v>
      </c>
      <c r="W59" s="20" t="s">
        <v>254</v>
      </c>
    </row>
    <row r="60" spans="1:23" ht="15" customHeight="1" x14ac:dyDescent="0.25">
      <c r="A60" s="5">
        <v>2024</v>
      </c>
      <c r="B60" s="6">
        <v>45474</v>
      </c>
      <c r="C60" s="6">
        <v>45565</v>
      </c>
      <c r="D60" t="s">
        <v>63</v>
      </c>
      <c r="E60" s="8">
        <v>33111</v>
      </c>
      <c r="F60" s="5" t="s">
        <v>153</v>
      </c>
      <c r="G60" s="5" t="s">
        <v>154</v>
      </c>
      <c r="H60" s="5" t="s">
        <v>68</v>
      </c>
      <c r="I60" s="5" t="s">
        <v>64</v>
      </c>
      <c r="J60" s="13" t="s">
        <v>264</v>
      </c>
      <c r="K60" s="14" t="s">
        <v>319</v>
      </c>
      <c r="L60" s="6">
        <v>45474</v>
      </c>
      <c r="M60" s="15">
        <v>45565</v>
      </c>
      <c r="N60" s="5" t="s">
        <v>307</v>
      </c>
      <c r="O60" s="16">
        <v>383.02</v>
      </c>
      <c r="P60" s="16">
        <v>350</v>
      </c>
      <c r="Q60" s="16">
        <f>O60*32</f>
        <v>12256.64</v>
      </c>
      <c r="R60" s="16">
        <f>P60*32</f>
        <v>11200</v>
      </c>
      <c r="S60" s="5" t="s">
        <v>251</v>
      </c>
      <c r="T60" s="17" t="s">
        <v>252</v>
      </c>
      <c r="U60" s="18" t="s">
        <v>253</v>
      </c>
      <c r="V60" s="19">
        <v>45567</v>
      </c>
      <c r="W60" s="20" t="s">
        <v>254</v>
      </c>
    </row>
    <row r="61" spans="1:23" ht="15" customHeight="1" x14ac:dyDescent="0.25">
      <c r="A61" s="5">
        <v>2024</v>
      </c>
      <c r="B61" s="6">
        <v>45474</v>
      </c>
      <c r="C61" s="6">
        <v>45565</v>
      </c>
      <c r="D61" t="s">
        <v>63</v>
      </c>
      <c r="E61" s="8">
        <v>33111</v>
      </c>
      <c r="F61" s="5" t="s">
        <v>155</v>
      </c>
      <c r="G61" s="5" t="s">
        <v>156</v>
      </c>
      <c r="H61" s="5" t="s">
        <v>101</v>
      </c>
      <c r="I61" s="5" t="s">
        <v>64</v>
      </c>
      <c r="J61" s="13" t="s">
        <v>248</v>
      </c>
      <c r="K61" s="14" t="s">
        <v>320</v>
      </c>
      <c r="L61" s="6">
        <v>45474</v>
      </c>
      <c r="M61" s="15">
        <v>45565</v>
      </c>
      <c r="N61" s="5" t="s">
        <v>307</v>
      </c>
      <c r="O61" s="16">
        <v>383.02</v>
      </c>
      <c r="P61" s="16">
        <v>350</v>
      </c>
      <c r="Q61" s="16">
        <f>O61*16</f>
        <v>6128.32</v>
      </c>
      <c r="R61" s="16">
        <f>P61*16</f>
        <v>5600</v>
      </c>
      <c r="S61" s="5" t="s">
        <v>251</v>
      </c>
      <c r="T61" s="17" t="s">
        <v>252</v>
      </c>
      <c r="U61" s="18" t="s">
        <v>253</v>
      </c>
      <c r="V61" s="19">
        <v>45567</v>
      </c>
      <c r="W61" s="20" t="s">
        <v>254</v>
      </c>
    </row>
    <row r="62" spans="1:23" ht="15" customHeight="1" x14ac:dyDescent="0.25">
      <c r="A62" s="5">
        <v>2024</v>
      </c>
      <c r="B62" s="6">
        <v>45474</v>
      </c>
      <c r="C62" s="6">
        <v>45565</v>
      </c>
      <c r="D62" t="s">
        <v>63</v>
      </c>
      <c r="E62" s="8">
        <v>33111</v>
      </c>
      <c r="F62" s="5" t="s">
        <v>157</v>
      </c>
      <c r="G62" s="5" t="s">
        <v>158</v>
      </c>
      <c r="H62" s="5" t="s">
        <v>159</v>
      </c>
      <c r="I62" s="5" t="s">
        <v>64</v>
      </c>
      <c r="J62" s="13" t="s">
        <v>248</v>
      </c>
      <c r="K62" s="14" t="s">
        <v>321</v>
      </c>
      <c r="L62" s="6">
        <v>45474</v>
      </c>
      <c r="M62" s="15">
        <v>45565</v>
      </c>
      <c r="N62" s="5" t="s">
        <v>307</v>
      </c>
      <c r="O62" s="16">
        <v>383.02</v>
      </c>
      <c r="P62" s="16">
        <v>350</v>
      </c>
      <c r="Q62" s="16">
        <f>O62*18</f>
        <v>6894.36</v>
      </c>
      <c r="R62" s="16">
        <f>P62*18</f>
        <v>6300</v>
      </c>
      <c r="S62" s="5" t="s">
        <v>251</v>
      </c>
      <c r="T62" s="17" t="s">
        <v>252</v>
      </c>
      <c r="U62" s="18" t="s">
        <v>253</v>
      </c>
      <c r="V62" s="19">
        <v>45567</v>
      </c>
      <c r="W62" s="20" t="s">
        <v>254</v>
      </c>
    </row>
    <row r="63" spans="1:23" ht="15" customHeight="1" x14ac:dyDescent="0.25">
      <c r="A63" s="5">
        <v>2024</v>
      </c>
      <c r="B63" s="6">
        <v>45474</v>
      </c>
      <c r="C63" s="6">
        <v>45565</v>
      </c>
      <c r="D63" t="s">
        <v>63</v>
      </c>
      <c r="E63" s="8">
        <v>33111</v>
      </c>
      <c r="F63" s="5" t="s">
        <v>157</v>
      </c>
      <c r="G63" s="5" t="s">
        <v>158</v>
      </c>
      <c r="H63" s="5" t="s">
        <v>159</v>
      </c>
      <c r="I63" s="5" t="s">
        <v>64</v>
      </c>
      <c r="J63" s="13" t="s">
        <v>264</v>
      </c>
      <c r="K63" s="14" t="s">
        <v>322</v>
      </c>
      <c r="L63" s="6">
        <v>45474</v>
      </c>
      <c r="M63" s="15">
        <v>45565</v>
      </c>
      <c r="N63" s="5" t="s">
        <v>307</v>
      </c>
      <c r="O63" s="16">
        <v>383.02</v>
      </c>
      <c r="P63" s="16">
        <v>350</v>
      </c>
      <c r="Q63" s="16">
        <f>O63*28.5</f>
        <v>10916.07</v>
      </c>
      <c r="R63" s="16">
        <f>P63*28.5</f>
        <v>9975</v>
      </c>
      <c r="S63" s="5" t="s">
        <v>251</v>
      </c>
      <c r="T63" s="17" t="s">
        <v>252</v>
      </c>
      <c r="U63" s="18" t="s">
        <v>253</v>
      </c>
      <c r="V63" s="19">
        <v>45567</v>
      </c>
      <c r="W63" s="20" t="s">
        <v>254</v>
      </c>
    </row>
    <row r="64" spans="1:23" ht="15" customHeight="1" x14ac:dyDescent="0.25">
      <c r="A64" s="5">
        <v>2024</v>
      </c>
      <c r="B64" s="6">
        <v>45474</v>
      </c>
      <c r="C64" s="6">
        <v>45565</v>
      </c>
      <c r="D64" t="s">
        <v>63</v>
      </c>
      <c r="E64" s="8">
        <v>33111</v>
      </c>
      <c r="F64" s="5" t="s">
        <v>160</v>
      </c>
      <c r="G64" s="5" t="s">
        <v>161</v>
      </c>
      <c r="H64" s="5" t="s">
        <v>162</v>
      </c>
      <c r="I64" s="5" t="s">
        <v>64</v>
      </c>
      <c r="J64" s="13" t="s">
        <v>248</v>
      </c>
      <c r="K64" s="14" t="s">
        <v>323</v>
      </c>
      <c r="L64" s="6">
        <v>45474</v>
      </c>
      <c r="M64" s="15">
        <v>45565</v>
      </c>
      <c r="N64" s="5" t="s">
        <v>307</v>
      </c>
      <c r="O64" s="16">
        <v>383.02</v>
      </c>
      <c r="P64" s="16">
        <v>350</v>
      </c>
      <c r="Q64" s="16">
        <f>O64*40</f>
        <v>15320.8</v>
      </c>
      <c r="R64" s="16">
        <f>P64*40</f>
        <v>14000</v>
      </c>
      <c r="S64" s="5" t="s">
        <v>251</v>
      </c>
      <c r="T64" s="17" t="s">
        <v>252</v>
      </c>
      <c r="U64" s="18" t="s">
        <v>253</v>
      </c>
      <c r="V64" s="19">
        <v>45567</v>
      </c>
      <c r="W64" s="20" t="s">
        <v>254</v>
      </c>
    </row>
    <row r="65" spans="1:23" ht="15" customHeight="1" x14ac:dyDescent="0.25">
      <c r="A65" s="5">
        <v>2024</v>
      </c>
      <c r="B65" s="6">
        <v>45474</v>
      </c>
      <c r="C65" s="6">
        <v>45565</v>
      </c>
      <c r="D65" t="s">
        <v>63</v>
      </c>
      <c r="E65" s="8">
        <v>33111</v>
      </c>
      <c r="F65" s="5" t="s">
        <v>163</v>
      </c>
      <c r="G65" s="5" t="s">
        <v>164</v>
      </c>
      <c r="H65" s="5" t="s">
        <v>165</v>
      </c>
      <c r="I65" s="5" t="s">
        <v>64</v>
      </c>
      <c r="J65" s="13" t="s">
        <v>324</v>
      </c>
      <c r="K65" s="14" t="s">
        <v>325</v>
      </c>
      <c r="L65" s="6">
        <v>45474</v>
      </c>
      <c r="M65" s="15">
        <v>45565</v>
      </c>
      <c r="N65" s="5" t="s">
        <v>326</v>
      </c>
      <c r="O65" s="16">
        <v>43773.58</v>
      </c>
      <c r="P65" s="16">
        <v>40000</v>
      </c>
      <c r="Q65" s="16">
        <f>O65*1</f>
        <v>43773.58</v>
      </c>
      <c r="R65" s="16">
        <f>P65*1</f>
        <v>40000</v>
      </c>
      <c r="S65" s="5" t="s">
        <v>251</v>
      </c>
      <c r="T65" s="17" t="s">
        <v>252</v>
      </c>
      <c r="U65" s="18" t="s">
        <v>253</v>
      </c>
      <c r="V65" s="19">
        <v>45567</v>
      </c>
      <c r="W65" s="20" t="s">
        <v>254</v>
      </c>
    </row>
    <row r="66" spans="1:23" ht="15" customHeight="1" x14ac:dyDescent="0.25">
      <c r="A66" s="5">
        <v>2024</v>
      </c>
      <c r="B66" s="6">
        <v>45474</v>
      </c>
      <c r="C66" s="6">
        <v>45565</v>
      </c>
      <c r="D66" t="s">
        <v>63</v>
      </c>
      <c r="E66" s="8">
        <v>33111</v>
      </c>
      <c r="F66" s="5" t="s">
        <v>166</v>
      </c>
      <c r="G66" s="5" t="s">
        <v>167</v>
      </c>
      <c r="H66" s="5" t="s">
        <v>168</v>
      </c>
      <c r="I66" s="5" t="s">
        <v>64</v>
      </c>
      <c r="J66" s="13" t="s">
        <v>327</v>
      </c>
      <c r="K66" s="14" t="s">
        <v>328</v>
      </c>
      <c r="L66" s="6">
        <v>45474</v>
      </c>
      <c r="M66" s="15">
        <v>45565</v>
      </c>
      <c r="N66" s="5" t="s">
        <v>307</v>
      </c>
      <c r="O66" s="16">
        <v>383.02</v>
      </c>
      <c r="P66" s="16">
        <v>350</v>
      </c>
      <c r="Q66" s="16">
        <f>O66*8</f>
        <v>3064.16</v>
      </c>
      <c r="R66" s="16">
        <f>P66*8</f>
        <v>2800</v>
      </c>
      <c r="S66" s="5" t="s">
        <v>251</v>
      </c>
      <c r="T66" s="17" t="s">
        <v>252</v>
      </c>
      <c r="U66" s="18" t="s">
        <v>253</v>
      </c>
      <c r="V66" s="19">
        <v>45567</v>
      </c>
      <c r="W66" s="20" t="s">
        <v>254</v>
      </c>
    </row>
    <row r="67" spans="1:23" ht="15" customHeight="1" x14ac:dyDescent="0.25">
      <c r="A67" s="5">
        <v>2024</v>
      </c>
      <c r="B67" s="6">
        <v>45474</v>
      </c>
      <c r="C67" s="6">
        <v>45565</v>
      </c>
      <c r="D67" t="s">
        <v>63</v>
      </c>
      <c r="E67" s="8">
        <v>33111</v>
      </c>
      <c r="F67" s="5" t="s">
        <v>169</v>
      </c>
      <c r="G67" s="5" t="s">
        <v>170</v>
      </c>
      <c r="H67" s="5" t="s">
        <v>171</v>
      </c>
      <c r="I67" s="5" t="s">
        <v>64</v>
      </c>
      <c r="J67" s="13" t="s">
        <v>248</v>
      </c>
      <c r="K67" s="14" t="s">
        <v>329</v>
      </c>
      <c r="L67" s="6">
        <v>45474</v>
      </c>
      <c r="M67" s="15">
        <v>45565</v>
      </c>
      <c r="N67" s="5" t="s">
        <v>250</v>
      </c>
      <c r="O67" s="16">
        <v>383.02</v>
      </c>
      <c r="P67" s="16">
        <v>350</v>
      </c>
      <c r="Q67" s="16">
        <f>O67*133.5</f>
        <v>51133.17</v>
      </c>
      <c r="R67" s="16">
        <f>P67*133.5</f>
        <v>46725</v>
      </c>
      <c r="S67" s="5" t="s">
        <v>251</v>
      </c>
      <c r="T67" s="17" t="s">
        <v>252</v>
      </c>
      <c r="U67" s="18" t="s">
        <v>253</v>
      </c>
      <c r="V67" s="19">
        <v>45567</v>
      </c>
      <c r="W67" s="20" t="s">
        <v>254</v>
      </c>
    </row>
    <row r="68" spans="1:23" ht="15" customHeight="1" x14ac:dyDescent="0.25">
      <c r="A68" s="5">
        <v>2024</v>
      </c>
      <c r="B68" s="6">
        <v>45474</v>
      </c>
      <c r="C68" s="6">
        <v>45565</v>
      </c>
      <c r="D68" t="s">
        <v>63</v>
      </c>
      <c r="E68" s="8">
        <v>33111</v>
      </c>
      <c r="F68" s="5" t="s">
        <v>172</v>
      </c>
      <c r="G68" s="5" t="s">
        <v>113</v>
      </c>
      <c r="H68" s="5" t="s">
        <v>173</v>
      </c>
      <c r="I68" s="5" t="s">
        <v>65</v>
      </c>
      <c r="J68" s="13" t="s">
        <v>248</v>
      </c>
      <c r="K68" s="14" t="s">
        <v>330</v>
      </c>
      <c r="L68" s="6">
        <v>45474</v>
      </c>
      <c r="M68" s="15">
        <v>45565</v>
      </c>
      <c r="N68" s="5" t="s">
        <v>303</v>
      </c>
      <c r="O68" s="16">
        <v>383.02</v>
      </c>
      <c r="P68" s="16">
        <v>350</v>
      </c>
      <c r="Q68" s="16">
        <f>O68*33</f>
        <v>12639.66</v>
      </c>
      <c r="R68" s="16">
        <f>P68*33</f>
        <v>11550</v>
      </c>
      <c r="S68" s="5" t="s">
        <v>251</v>
      </c>
      <c r="T68" s="17" t="s">
        <v>252</v>
      </c>
      <c r="U68" s="18" t="s">
        <v>253</v>
      </c>
      <c r="V68" s="19">
        <v>45567</v>
      </c>
      <c r="W68" s="20" t="s">
        <v>254</v>
      </c>
    </row>
    <row r="69" spans="1:23" ht="15" customHeight="1" x14ac:dyDescent="0.25">
      <c r="A69" s="5">
        <v>2024</v>
      </c>
      <c r="B69" s="6">
        <v>45474</v>
      </c>
      <c r="C69" s="6">
        <v>45565</v>
      </c>
      <c r="D69" t="s">
        <v>63</v>
      </c>
      <c r="E69" s="8">
        <v>33111</v>
      </c>
      <c r="F69" s="5" t="s">
        <v>174</v>
      </c>
      <c r="G69" s="5" t="s">
        <v>175</v>
      </c>
      <c r="H69" s="5" t="s">
        <v>158</v>
      </c>
      <c r="I69" s="5" t="s">
        <v>65</v>
      </c>
      <c r="J69" s="13" t="s">
        <v>331</v>
      </c>
      <c r="K69" s="14" t="s">
        <v>332</v>
      </c>
      <c r="L69" s="6">
        <v>45474</v>
      </c>
      <c r="M69" s="15">
        <v>45565</v>
      </c>
      <c r="N69" s="5" t="s">
        <v>333</v>
      </c>
      <c r="O69" s="16">
        <v>383.02</v>
      </c>
      <c r="P69" s="16">
        <v>350</v>
      </c>
      <c r="Q69" s="16">
        <f>O69*32</f>
        <v>12256.64</v>
      </c>
      <c r="R69" s="16">
        <f>P69*32</f>
        <v>11200</v>
      </c>
      <c r="S69" s="5" t="s">
        <v>251</v>
      </c>
      <c r="T69" s="17" t="s">
        <v>252</v>
      </c>
      <c r="U69" s="18" t="s">
        <v>253</v>
      </c>
      <c r="V69" s="19">
        <v>45567</v>
      </c>
      <c r="W69" s="20" t="s">
        <v>254</v>
      </c>
    </row>
    <row r="70" spans="1:23" ht="15" customHeight="1" x14ac:dyDescent="0.25">
      <c r="A70" s="5">
        <v>2024</v>
      </c>
      <c r="B70" s="6">
        <v>45474</v>
      </c>
      <c r="C70" s="6">
        <v>45565</v>
      </c>
      <c r="D70" t="s">
        <v>63</v>
      </c>
      <c r="E70" s="8">
        <v>33111</v>
      </c>
      <c r="F70" s="5" t="s">
        <v>176</v>
      </c>
      <c r="G70" s="5" t="s">
        <v>177</v>
      </c>
      <c r="H70" s="5" t="s">
        <v>178</v>
      </c>
      <c r="I70" s="5" t="s">
        <v>64</v>
      </c>
      <c r="J70" s="13" t="s">
        <v>334</v>
      </c>
      <c r="K70" s="14" t="s">
        <v>335</v>
      </c>
      <c r="L70" s="6">
        <v>45474</v>
      </c>
      <c r="M70" s="15">
        <v>45565</v>
      </c>
      <c r="N70" s="5" t="s">
        <v>326</v>
      </c>
      <c r="O70" s="16">
        <v>383.02</v>
      </c>
      <c r="P70" s="16">
        <v>350</v>
      </c>
      <c r="Q70" s="16">
        <f>O70*34</f>
        <v>13022.68</v>
      </c>
      <c r="R70" s="16">
        <f>P70*34</f>
        <v>11900</v>
      </c>
      <c r="S70" s="5" t="s">
        <v>251</v>
      </c>
      <c r="T70" s="17" t="s">
        <v>252</v>
      </c>
      <c r="U70" s="18" t="s">
        <v>253</v>
      </c>
      <c r="V70" s="19">
        <v>45567</v>
      </c>
      <c r="W70" s="20" t="s">
        <v>254</v>
      </c>
    </row>
    <row r="71" spans="1:23" ht="15" customHeight="1" x14ac:dyDescent="0.25">
      <c r="A71" s="5">
        <v>2024</v>
      </c>
      <c r="B71" s="6">
        <v>45474</v>
      </c>
      <c r="C71" s="6">
        <v>45565</v>
      </c>
      <c r="D71" t="s">
        <v>63</v>
      </c>
      <c r="E71" s="8">
        <v>33111</v>
      </c>
      <c r="F71" s="5" t="s">
        <v>179</v>
      </c>
      <c r="G71" s="5" t="s">
        <v>180</v>
      </c>
      <c r="H71" s="5" t="s">
        <v>181</v>
      </c>
      <c r="I71" s="5" t="s">
        <v>64</v>
      </c>
      <c r="J71" s="13" t="s">
        <v>336</v>
      </c>
      <c r="K71" s="14" t="s">
        <v>337</v>
      </c>
      <c r="L71" s="6">
        <v>45474</v>
      </c>
      <c r="M71" s="15">
        <v>45565</v>
      </c>
      <c r="N71" s="5" t="s">
        <v>307</v>
      </c>
      <c r="O71" s="16">
        <v>383.02</v>
      </c>
      <c r="P71" s="16">
        <v>350</v>
      </c>
      <c r="Q71" s="16">
        <f>O71*32</f>
        <v>12256.64</v>
      </c>
      <c r="R71" s="16">
        <f>P71*32</f>
        <v>11200</v>
      </c>
      <c r="S71" s="5" t="s">
        <v>251</v>
      </c>
      <c r="T71" s="17" t="s">
        <v>252</v>
      </c>
      <c r="U71" s="18" t="s">
        <v>253</v>
      </c>
      <c r="V71" s="19">
        <v>45567</v>
      </c>
      <c r="W71" s="20" t="s">
        <v>254</v>
      </c>
    </row>
    <row r="72" spans="1:23" ht="15" customHeight="1" x14ac:dyDescent="0.25">
      <c r="A72" s="5">
        <v>2024</v>
      </c>
      <c r="B72" s="6">
        <v>45474</v>
      </c>
      <c r="C72" s="6">
        <v>45565</v>
      </c>
      <c r="D72" t="s">
        <v>63</v>
      </c>
      <c r="E72" s="8">
        <v>33111</v>
      </c>
      <c r="F72" s="5" t="s">
        <v>182</v>
      </c>
      <c r="G72" s="5" t="s">
        <v>183</v>
      </c>
      <c r="H72" s="5" t="s">
        <v>183</v>
      </c>
      <c r="I72" s="5" t="s">
        <v>64</v>
      </c>
      <c r="J72" s="13" t="s">
        <v>338</v>
      </c>
      <c r="K72" s="14" t="s">
        <v>339</v>
      </c>
      <c r="L72" s="6">
        <v>45474</v>
      </c>
      <c r="M72" s="15">
        <v>45565</v>
      </c>
      <c r="N72" s="5" t="s">
        <v>250</v>
      </c>
      <c r="O72" s="16">
        <v>383.02</v>
      </c>
      <c r="P72" s="16">
        <v>350</v>
      </c>
      <c r="Q72" s="16">
        <f>O72*32</f>
        <v>12256.64</v>
      </c>
      <c r="R72" s="16">
        <f>P72*32</f>
        <v>11200</v>
      </c>
      <c r="S72" s="5" t="s">
        <v>251</v>
      </c>
      <c r="T72" s="17" t="s">
        <v>252</v>
      </c>
      <c r="U72" s="18" t="s">
        <v>253</v>
      </c>
      <c r="V72" s="19">
        <v>45567</v>
      </c>
      <c r="W72" s="20" t="s">
        <v>254</v>
      </c>
    </row>
    <row r="73" spans="1:23" x14ac:dyDescent="0.25">
      <c r="A73" s="7">
        <v>2024</v>
      </c>
      <c r="B73" s="6">
        <v>45474</v>
      </c>
      <c r="C73" s="6">
        <v>45565</v>
      </c>
      <c r="D73" t="s">
        <v>63</v>
      </c>
      <c r="E73" s="10">
        <v>33111</v>
      </c>
      <c r="F73" s="11" t="s">
        <v>184</v>
      </c>
      <c r="G73" s="11" t="s">
        <v>185</v>
      </c>
      <c r="H73" s="11" t="s">
        <v>186</v>
      </c>
      <c r="I73" s="11" t="s">
        <v>65</v>
      </c>
      <c r="J73" s="10" t="s">
        <v>340</v>
      </c>
      <c r="K73" s="21" t="s">
        <v>341</v>
      </c>
      <c r="L73" s="22">
        <v>45474</v>
      </c>
      <c r="M73" s="23">
        <v>45565</v>
      </c>
      <c r="N73" s="11" t="s">
        <v>342</v>
      </c>
      <c r="O73" s="24">
        <v>14500</v>
      </c>
      <c r="P73" s="24">
        <v>14500</v>
      </c>
      <c r="Q73" s="24">
        <v>43500</v>
      </c>
      <c r="R73" s="24">
        <v>43500</v>
      </c>
      <c r="S73" s="9" t="s">
        <v>251</v>
      </c>
      <c r="T73" s="17" t="s">
        <v>252</v>
      </c>
      <c r="U73" s="25" t="s">
        <v>343</v>
      </c>
      <c r="V73" s="26">
        <v>45567</v>
      </c>
      <c r="W73" s="11" t="s">
        <v>251</v>
      </c>
    </row>
    <row r="74" spans="1:23" ht="45" x14ac:dyDescent="0.25">
      <c r="A74" s="7">
        <v>2024</v>
      </c>
      <c r="B74" s="6">
        <v>45474</v>
      </c>
      <c r="C74" s="6">
        <v>45565</v>
      </c>
      <c r="D74" t="s">
        <v>63</v>
      </c>
      <c r="E74" s="10">
        <v>33111</v>
      </c>
      <c r="F74" s="11" t="s">
        <v>187</v>
      </c>
      <c r="G74" s="11" t="s">
        <v>188</v>
      </c>
      <c r="H74" s="11" t="s">
        <v>189</v>
      </c>
      <c r="I74" s="11" t="s">
        <v>64</v>
      </c>
      <c r="J74" s="11" t="s">
        <v>344</v>
      </c>
      <c r="K74" s="21" t="s">
        <v>345</v>
      </c>
      <c r="L74" s="27">
        <v>45474</v>
      </c>
      <c r="M74" s="23">
        <v>45565</v>
      </c>
      <c r="N74" s="28" t="s">
        <v>346</v>
      </c>
      <c r="O74" s="24">
        <v>26500</v>
      </c>
      <c r="P74" s="24">
        <v>26500</v>
      </c>
      <c r="Q74" s="24">
        <v>79500</v>
      </c>
      <c r="R74" s="24">
        <v>79500</v>
      </c>
      <c r="S74" s="9" t="s">
        <v>251</v>
      </c>
      <c r="T74" s="17" t="s">
        <v>252</v>
      </c>
      <c r="U74" s="25" t="s">
        <v>343</v>
      </c>
      <c r="V74" s="26">
        <v>45567</v>
      </c>
      <c r="W74" s="11" t="s">
        <v>251</v>
      </c>
    </row>
    <row r="75" spans="1:23" x14ac:dyDescent="0.25">
      <c r="A75" s="7">
        <v>2024</v>
      </c>
      <c r="B75" s="6">
        <v>45474</v>
      </c>
      <c r="C75" s="6">
        <v>45565</v>
      </c>
      <c r="D75" t="s">
        <v>63</v>
      </c>
      <c r="E75" s="10">
        <v>33111</v>
      </c>
      <c r="F75" s="11" t="s">
        <v>190</v>
      </c>
      <c r="G75" s="11" t="s">
        <v>191</v>
      </c>
      <c r="H75" s="11" t="s">
        <v>192</v>
      </c>
      <c r="I75" s="11" t="s">
        <v>65</v>
      </c>
      <c r="J75" s="11" t="s">
        <v>347</v>
      </c>
      <c r="K75" s="21" t="s">
        <v>348</v>
      </c>
      <c r="L75" s="27">
        <v>45474</v>
      </c>
      <c r="M75" s="23">
        <v>45565</v>
      </c>
      <c r="N75" s="11" t="s">
        <v>342</v>
      </c>
      <c r="O75" s="24">
        <v>14500</v>
      </c>
      <c r="P75" s="24">
        <v>14500</v>
      </c>
      <c r="Q75" s="24">
        <v>43500</v>
      </c>
      <c r="R75" s="24">
        <v>43500</v>
      </c>
      <c r="S75" s="9" t="s">
        <v>251</v>
      </c>
      <c r="T75" s="17" t="s">
        <v>252</v>
      </c>
      <c r="U75" s="25" t="s">
        <v>343</v>
      </c>
      <c r="V75" s="26">
        <v>45567</v>
      </c>
      <c r="W75" s="11" t="s">
        <v>251</v>
      </c>
    </row>
    <row r="76" spans="1:23" x14ac:dyDescent="0.25">
      <c r="A76" s="7">
        <v>2024</v>
      </c>
      <c r="B76" s="6">
        <v>45474</v>
      </c>
      <c r="C76" s="6">
        <v>45565</v>
      </c>
      <c r="D76" t="s">
        <v>63</v>
      </c>
      <c r="E76" s="10">
        <v>33111</v>
      </c>
      <c r="F76" s="11" t="s">
        <v>193</v>
      </c>
      <c r="G76" s="11" t="s">
        <v>194</v>
      </c>
      <c r="H76" s="11" t="s">
        <v>195</v>
      </c>
      <c r="I76" s="11" t="s">
        <v>65</v>
      </c>
      <c r="J76" s="11" t="s">
        <v>349</v>
      </c>
      <c r="K76" s="21" t="s">
        <v>350</v>
      </c>
      <c r="L76" s="27">
        <v>45474</v>
      </c>
      <c r="M76" s="23">
        <v>45565</v>
      </c>
      <c r="N76" s="11" t="s">
        <v>351</v>
      </c>
      <c r="O76" s="24">
        <v>13000</v>
      </c>
      <c r="P76" s="24">
        <v>13000</v>
      </c>
      <c r="Q76" s="24">
        <v>39000</v>
      </c>
      <c r="R76" s="24">
        <v>39000</v>
      </c>
      <c r="S76" s="9" t="s">
        <v>251</v>
      </c>
      <c r="T76" s="17" t="s">
        <v>252</v>
      </c>
      <c r="U76" s="25" t="s">
        <v>343</v>
      </c>
      <c r="V76" s="26">
        <v>45567</v>
      </c>
      <c r="W76" s="11" t="s">
        <v>251</v>
      </c>
    </row>
    <row r="77" spans="1:23" x14ac:dyDescent="0.25">
      <c r="A77" s="7">
        <v>2024</v>
      </c>
      <c r="B77" s="6">
        <v>45474</v>
      </c>
      <c r="C77" s="6">
        <v>45565</v>
      </c>
      <c r="D77" t="s">
        <v>63</v>
      </c>
      <c r="E77" s="10">
        <v>33111</v>
      </c>
      <c r="F77" s="11" t="s">
        <v>196</v>
      </c>
      <c r="G77" s="11" t="s">
        <v>197</v>
      </c>
      <c r="H77" s="11" t="s">
        <v>197</v>
      </c>
      <c r="I77" s="11" t="s">
        <v>64</v>
      </c>
      <c r="J77" s="11" t="s">
        <v>349</v>
      </c>
      <c r="K77" s="21" t="s">
        <v>352</v>
      </c>
      <c r="L77" s="27">
        <v>45474</v>
      </c>
      <c r="M77" s="23">
        <v>45565</v>
      </c>
      <c r="N77" s="11" t="s">
        <v>353</v>
      </c>
      <c r="O77" s="24">
        <v>13000</v>
      </c>
      <c r="P77" s="24">
        <v>13000</v>
      </c>
      <c r="Q77" s="24">
        <v>39000</v>
      </c>
      <c r="R77" s="24">
        <v>39000</v>
      </c>
      <c r="S77" s="9" t="s">
        <v>251</v>
      </c>
      <c r="T77" s="17" t="s">
        <v>252</v>
      </c>
      <c r="U77" s="25" t="s">
        <v>343</v>
      </c>
      <c r="V77" s="26">
        <v>45567</v>
      </c>
      <c r="W77" s="11" t="s">
        <v>251</v>
      </c>
    </row>
    <row r="78" spans="1:23" x14ac:dyDescent="0.25">
      <c r="A78" s="7">
        <v>2024</v>
      </c>
      <c r="B78" s="6">
        <v>45474</v>
      </c>
      <c r="C78" s="6">
        <v>45565</v>
      </c>
      <c r="D78" t="s">
        <v>63</v>
      </c>
      <c r="E78" s="10">
        <v>33111</v>
      </c>
      <c r="F78" s="11" t="s">
        <v>198</v>
      </c>
      <c r="G78" s="11" t="s">
        <v>199</v>
      </c>
      <c r="H78" s="11" t="s">
        <v>93</v>
      </c>
      <c r="I78" s="11" t="s">
        <v>64</v>
      </c>
      <c r="J78" s="11" t="s">
        <v>349</v>
      </c>
      <c r="K78" s="21" t="s">
        <v>354</v>
      </c>
      <c r="L78" s="27">
        <v>45474</v>
      </c>
      <c r="M78" s="23">
        <v>45565</v>
      </c>
      <c r="N78" s="11" t="s">
        <v>355</v>
      </c>
      <c r="O78" s="24">
        <v>13000</v>
      </c>
      <c r="P78" s="24">
        <v>13000</v>
      </c>
      <c r="Q78" s="24">
        <v>39000</v>
      </c>
      <c r="R78" s="24">
        <v>39000</v>
      </c>
      <c r="S78" s="9" t="s">
        <v>251</v>
      </c>
      <c r="T78" s="17" t="s">
        <v>252</v>
      </c>
      <c r="U78" s="25" t="s">
        <v>343</v>
      </c>
      <c r="V78" s="26">
        <v>45567</v>
      </c>
      <c r="W78" s="11" t="s">
        <v>251</v>
      </c>
    </row>
    <row r="79" spans="1:23" x14ac:dyDescent="0.25">
      <c r="A79" s="7">
        <v>2024</v>
      </c>
      <c r="B79" s="6">
        <v>45474</v>
      </c>
      <c r="C79" s="6">
        <v>45565</v>
      </c>
      <c r="D79" t="s">
        <v>63</v>
      </c>
      <c r="E79" s="10">
        <v>33111</v>
      </c>
      <c r="F79" s="11" t="s">
        <v>200</v>
      </c>
      <c r="G79" s="11" t="s">
        <v>201</v>
      </c>
      <c r="H79" s="11" t="s">
        <v>202</v>
      </c>
      <c r="I79" s="11" t="s">
        <v>65</v>
      </c>
      <c r="J79" s="11" t="s">
        <v>349</v>
      </c>
      <c r="K79" s="21" t="s">
        <v>356</v>
      </c>
      <c r="L79" s="27">
        <v>45474</v>
      </c>
      <c r="M79" s="23">
        <v>45565</v>
      </c>
      <c r="N79" s="11" t="s">
        <v>357</v>
      </c>
      <c r="O79" s="24">
        <v>13000</v>
      </c>
      <c r="P79" s="24">
        <v>13000</v>
      </c>
      <c r="Q79" s="24">
        <v>39000</v>
      </c>
      <c r="R79" s="24">
        <v>39000</v>
      </c>
      <c r="S79" s="9" t="s">
        <v>251</v>
      </c>
      <c r="T79" s="17" t="s">
        <v>252</v>
      </c>
      <c r="U79" s="25" t="s">
        <v>343</v>
      </c>
      <c r="V79" s="26">
        <v>45567</v>
      </c>
      <c r="W79" s="11" t="s">
        <v>251</v>
      </c>
    </row>
    <row r="80" spans="1:23" x14ac:dyDescent="0.25">
      <c r="A80" s="7">
        <v>2024</v>
      </c>
      <c r="B80" s="6">
        <v>45474</v>
      </c>
      <c r="C80" s="6">
        <v>45565</v>
      </c>
      <c r="D80" t="s">
        <v>63</v>
      </c>
      <c r="E80" s="10">
        <v>33111</v>
      </c>
      <c r="F80" s="11" t="s">
        <v>203</v>
      </c>
      <c r="G80" s="11" t="s">
        <v>204</v>
      </c>
      <c r="H80" s="11" t="s">
        <v>205</v>
      </c>
      <c r="I80" s="11" t="s">
        <v>64</v>
      </c>
      <c r="J80" s="11" t="s">
        <v>349</v>
      </c>
      <c r="K80" s="21" t="s">
        <v>358</v>
      </c>
      <c r="L80" s="27">
        <v>45474</v>
      </c>
      <c r="M80" s="23">
        <v>45565</v>
      </c>
      <c r="N80" s="11" t="s">
        <v>359</v>
      </c>
      <c r="O80" s="24">
        <v>13000</v>
      </c>
      <c r="P80" s="24">
        <v>13000</v>
      </c>
      <c r="Q80" s="24">
        <v>39000</v>
      </c>
      <c r="R80" s="24">
        <v>39000</v>
      </c>
      <c r="S80" s="9" t="s">
        <v>251</v>
      </c>
      <c r="T80" s="17" t="s">
        <v>252</v>
      </c>
      <c r="U80" s="25" t="s">
        <v>343</v>
      </c>
      <c r="V80" s="26">
        <v>45567</v>
      </c>
      <c r="W80" s="11" t="s">
        <v>251</v>
      </c>
    </row>
    <row r="81" spans="1:23" x14ac:dyDescent="0.25">
      <c r="A81" s="7">
        <v>2024</v>
      </c>
      <c r="B81" s="6">
        <v>45474</v>
      </c>
      <c r="C81" s="6">
        <v>45565</v>
      </c>
      <c r="D81" t="s">
        <v>63</v>
      </c>
      <c r="E81" s="10">
        <v>33111</v>
      </c>
      <c r="F81" s="11" t="s">
        <v>206</v>
      </c>
      <c r="G81" s="11" t="s">
        <v>207</v>
      </c>
      <c r="H81" s="11" t="s">
        <v>208</v>
      </c>
      <c r="I81" s="11" t="s">
        <v>64</v>
      </c>
      <c r="J81" s="11" t="s">
        <v>349</v>
      </c>
      <c r="K81" s="21" t="s">
        <v>360</v>
      </c>
      <c r="L81" s="27">
        <v>45474</v>
      </c>
      <c r="M81" s="23">
        <v>45565</v>
      </c>
      <c r="N81" s="11" t="s">
        <v>361</v>
      </c>
      <c r="O81" s="24">
        <v>13000</v>
      </c>
      <c r="P81" s="24">
        <v>13000</v>
      </c>
      <c r="Q81" s="24">
        <v>39000</v>
      </c>
      <c r="R81" s="24">
        <v>39000</v>
      </c>
      <c r="S81" s="9" t="s">
        <v>251</v>
      </c>
      <c r="T81" s="17" t="s">
        <v>252</v>
      </c>
      <c r="U81" s="25" t="s">
        <v>343</v>
      </c>
      <c r="V81" s="26">
        <v>45567</v>
      </c>
      <c r="W81" s="11" t="s">
        <v>251</v>
      </c>
    </row>
    <row r="82" spans="1:23" x14ac:dyDescent="0.25">
      <c r="A82" s="7">
        <v>2024</v>
      </c>
      <c r="B82" s="6">
        <v>45474</v>
      </c>
      <c r="C82" s="6">
        <v>45565</v>
      </c>
      <c r="D82" t="s">
        <v>63</v>
      </c>
      <c r="E82" s="10">
        <v>33111</v>
      </c>
      <c r="F82" s="11" t="s">
        <v>209</v>
      </c>
      <c r="G82" s="11" t="s">
        <v>210</v>
      </c>
      <c r="H82" s="11" t="s">
        <v>211</v>
      </c>
      <c r="I82" s="11" t="s">
        <v>65</v>
      </c>
      <c r="J82" s="11" t="s">
        <v>349</v>
      </c>
      <c r="K82" s="21" t="s">
        <v>362</v>
      </c>
      <c r="L82" s="27">
        <v>45474</v>
      </c>
      <c r="M82" s="23">
        <v>45565</v>
      </c>
      <c r="N82" s="11" t="s">
        <v>363</v>
      </c>
      <c r="O82" s="24">
        <v>13500</v>
      </c>
      <c r="P82" s="24">
        <v>13500</v>
      </c>
      <c r="Q82" s="24">
        <v>40500</v>
      </c>
      <c r="R82" s="24">
        <v>40500</v>
      </c>
      <c r="S82" s="9" t="s">
        <v>251</v>
      </c>
      <c r="T82" s="17" t="s">
        <v>252</v>
      </c>
      <c r="U82" s="25" t="s">
        <v>343</v>
      </c>
      <c r="V82" s="26">
        <v>45567</v>
      </c>
      <c r="W82" s="11" t="s">
        <v>251</v>
      </c>
    </row>
    <row r="83" spans="1:23" x14ac:dyDescent="0.25">
      <c r="A83" s="7">
        <v>2024</v>
      </c>
      <c r="B83" s="6">
        <v>45474</v>
      </c>
      <c r="C83" s="6">
        <v>45565</v>
      </c>
      <c r="D83" t="s">
        <v>63</v>
      </c>
      <c r="E83" s="10">
        <v>33111</v>
      </c>
      <c r="F83" s="11" t="s">
        <v>212</v>
      </c>
      <c r="G83" s="11" t="s">
        <v>213</v>
      </c>
      <c r="H83" s="11" t="s">
        <v>214</v>
      </c>
      <c r="I83" s="11" t="s">
        <v>65</v>
      </c>
      <c r="J83" s="11" t="s">
        <v>349</v>
      </c>
      <c r="K83" s="21" t="s">
        <v>364</v>
      </c>
      <c r="L83" s="27">
        <v>45474</v>
      </c>
      <c r="M83" s="23">
        <v>45565</v>
      </c>
      <c r="N83" s="11" t="s">
        <v>363</v>
      </c>
      <c r="O83" s="24">
        <v>13500</v>
      </c>
      <c r="P83" s="24">
        <v>13500</v>
      </c>
      <c r="Q83" s="24">
        <v>40500</v>
      </c>
      <c r="R83" s="24">
        <v>40500</v>
      </c>
      <c r="S83" s="9" t="s">
        <v>251</v>
      </c>
      <c r="T83" s="17" t="s">
        <v>252</v>
      </c>
      <c r="U83" s="25" t="s">
        <v>343</v>
      </c>
      <c r="V83" s="26">
        <v>45567</v>
      </c>
      <c r="W83" s="11" t="s">
        <v>251</v>
      </c>
    </row>
    <row r="84" spans="1:23" x14ac:dyDescent="0.25">
      <c r="A84" s="7">
        <v>2024</v>
      </c>
      <c r="B84" s="6">
        <v>45474</v>
      </c>
      <c r="C84" s="6">
        <v>45565</v>
      </c>
      <c r="D84" t="s">
        <v>63</v>
      </c>
      <c r="E84" s="10">
        <v>33111</v>
      </c>
      <c r="F84" s="11" t="s">
        <v>215</v>
      </c>
      <c r="G84" s="11" t="s">
        <v>216</v>
      </c>
      <c r="H84" s="11" t="s">
        <v>217</v>
      </c>
      <c r="I84" s="11" t="s">
        <v>64</v>
      </c>
      <c r="J84" s="11" t="s">
        <v>349</v>
      </c>
      <c r="K84" s="21" t="s">
        <v>365</v>
      </c>
      <c r="L84" s="27">
        <v>45474</v>
      </c>
      <c r="M84" s="23">
        <v>45565</v>
      </c>
      <c r="N84" s="11" t="s">
        <v>366</v>
      </c>
      <c r="O84" s="24">
        <v>26500</v>
      </c>
      <c r="P84" s="24">
        <v>26500</v>
      </c>
      <c r="Q84" s="24">
        <v>79500</v>
      </c>
      <c r="R84" s="24">
        <v>79500</v>
      </c>
      <c r="S84" s="9" t="s">
        <v>251</v>
      </c>
      <c r="T84" s="17" t="s">
        <v>252</v>
      </c>
      <c r="U84" s="25" t="s">
        <v>343</v>
      </c>
      <c r="V84" s="26">
        <v>45567</v>
      </c>
      <c r="W84" s="11" t="s">
        <v>251</v>
      </c>
    </row>
    <row r="85" spans="1:23" x14ac:dyDescent="0.25">
      <c r="A85" s="7">
        <v>2024</v>
      </c>
      <c r="B85" s="6">
        <v>45474</v>
      </c>
      <c r="C85" s="6">
        <v>45565</v>
      </c>
      <c r="D85" t="s">
        <v>63</v>
      </c>
      <c r="E85" s="10">
        <v>33111</v>
      </c>
      <c r="F85" s="11" t="s">
        <v>218</v>
      </c>
      <c r="G85" s="11" t="s">
        <v>219</v>
      </c>
      <c r="H85" s="11" t="s">
        <v>204</v>
      </c>
      <c r="I85" s="11" t="s">
        <v>64</v>
      </c>
      <c r="J85" s="11" t="s">
        <v>349</v>
      </c>
      <c r="K85" s="21" t="s">
        <v>367</v>
      </c>
      <c r="L85" s="27">
        <v>45474</v>
      </c>
      <c r="M85" s="23">
        <v>45565</v>
      </c>
      <c r="N85" s="11" t="s">
        <v>368</v>
      </c>
      <c r="O85" s="24">
        <v>30000</v>
      </c>
      <c r="P85" s="24">
        <v>30000</v>
      </c>
      <c r="Q85" s="24">
        <v>90000</v>
      </c>
      <c r="R85" s="24">
        <v>90000</v>
      </c>
      <c r="S85" s="9" t="s">
        <v>251</v>
      </c>
      <c r="T85" s="17" t="s">
        <v>252</v>
      </c>
      <c r="U85" s="25" t="s">
        <v>343</v>
      </c>
      <c r="V85" s="26">
        <v>45567</v>
      </c>
      <c r="W85" s="11" t="s">
        <v>251</v>
      </c>
    </row>
    <row r="86" spans="1:23" x14ac:dyDescent="0.25">
      <c r="A86" s="7">
        <v>2024</v>
      </c>
      <c r="B86" s="6">
        <v>45474</v>
      </c>
      <c r="C86" s="6">
        <v>45565</v>
      </c>
      <c r="D86" t="s">
        <v>63</v>
      </c>
      <c r="E86" s="10">
        <v>33111</v>
      </c>
      <c r="F86" s="11" t="s">
        <v>220</v>
      </c>
      <c r="G86" s="11" t="s">
        <v>162</v>
      </c>
      <c r="H86" s="11" t="s">
        <v>221</v>
      </c>
      <c r="I86" s="11" t="s">
        <v>64</v>
      </c>
      <c r="J86" s="11" t="s">
        <v>349</v>
      </c>
      <c r="K86" s="21" t="s">
        <v>369</v>
      </c>
      <c r="L86" s="27">
        <v>45474</v>
      </c>
      <c r="M86" s="23">
        <v>45565</v>
      </c>
      <c r="N86" s="11" t="s">
        <v>370</v>
      </c>
      <c r="O86" s="24">
        <v>10885.5</v>
      </c>
      <c r="P86" s="24">
        <v>10885.5</v>
      </c>
      <c r="Q86" s="24">
        <v>32655.119999999999</v>
      </c>
      <c r="R86" s="24">
        <v>7458.76</v>
      </c>
      <c r="S86" s="9" t="s">
        <v>251</v>
      </c>
      <c r="T86" s="17" t="s">
        <v>252</v>
      </c>
      <c r="U86" s="25" t="s">
        <v>343</v>
      </c>
      <c r="V86" s="26">
        <v>45567</v>
      </c>
      <c r="W86" s="11" t="s">
        <v>251</v>
      </c>
    </row>
    <row r="87" spans="1:23" x14ac:dyDescent="0.25">
      <c r="A87" s="7">
        <v>2024</v>
      </c>
      <c r="B87" s="6">
        <v>45474</v>
      </c>
      <c r="C87" s="6">
        <v>45565</v>
      </c>
      <c r="D87" t="s">
        <v>63</v>
      </c>
      <c r="E87" s="10">
        <v>33111</v>
      </c>
      <c r="F87" s="11" t="s">
        <v>222</v>
      </c>
      <c r="G87" s="11" t="s">
        <v>223</v>
      </c>
      <c r="H87" s="11" t="s">
        <v>211</v>
      </c>
      <c r="I87" s="11" t="s">
        <v>65</v>
      </c>
      <c r="J87" s="11" t="s">
        <v>349</v>
      </c>
      <c r="K87" s="21" t="s">
        <v>371</v>
      </c>
      <c r="L87" s="27">
        <v>45474</v>
      </c>
      <c r="M87" s="23">
        <v>45565</v>
      </c>
      <c r="N87" s="11" t="s">
        <v>370</v>
      </c>
      <c r="O87" s="24">
        <v>10885.5</v>
      </c>
      <c r="P87" s="24">
        <v>10885.5</v>
      </c>
      <c r="Q87" s="24">
        <v>32655.119999999999</v>
      </c>
      <c r="R87" s="24">
        <v>7458.76</v>
      </c>
      <c r="S87" s="9" t="s">
        <v>251</v>
      </c>
      <c r="T87" s="17" t="s">
        <v>252</v>
      </c>
      <c r="U87" s="25" t="s">
        <v>343</v>
      </c>
      <c r="V87" s="26">
        <v>45567</v>
      </c>
      <c r="W87" s="11" t="s">
        <v>251</v>
      </c>
    </row>
    <row r="88" spans="1:23" x14ac:dyDescent="0.25">
      <c r="A88" s="7">
        <v>2024</v>
      </c>
      <c r="B88" s="6">
        <v>45474</v>
      </c>
      <c r="C88" s="6">
        <v>45565</v>
      </c>
      <c r="D88" t="s">
        <v>63</v>
      </c>
      <c r="E88" s="10">
        <v>33111</v>
      </c>
      <c r="F88" s="12" t="s">
        <v>224</v>
      </c>
      <c r="G88" s="12" t="s">
        <v>225</v>
      </c>
      <c r="H88" s="12" t="s">
        <v>226</v>
      </c>
      <c r="I88" s="11" t="s">
        <v>64</v>
      </c>
      <c r="J88" s="12" t="s">
        <v>372</v>
      </c>
      <c r="K88" s="21" t="s">
        <v>373</v>
      </c>
      <c r="L88" s="27">
        <v>45474</v>
      </c>
      <c r="M88" s="23">
        <v>45565</v>
      </c>
      <c r="N88" s="11" t="s">
        <v>342</v>
      </c>
      <c r="O88" s="29">
        <v>22950</v>
      </c>
      <c r="P88" s="29">
        <v>22950</v>
      </c>
      <c r="Q88" s="29">
        <v>20000</v>
      </c>
      <c r="R88" s="29">
        <v>20000</v>
      </c>
      <c r="S88" s="9" t="s">
        <v>251</v>
      </c>
      <c r="T88" s="17" t="s">
        <v>252</v>
      </c>
      <c r="U88" s="25" t="s">
        <v>343</v>
      </c>
      <c r="V88" s="26">
        <v>45567</v>
      </c>
      <c r="W88" s="11" t="s">
        <v>251</v>
      </c>
    </row>
    <row r="89" spans="1:23" x14ac:dyDescent="0.25">
      <c r="A89" s="7">
        <v>2024</v>
      </c>
      <c r="B89" s="6">
        <v>45474</v>
      </c>
      <c r="C89" s="6">
        <v>45565</v>
      </c>
      <c r="D89" t="s">
        <v>63</v>
      </c>
      <c r="E89" s="10">
        <v>33111</v>
      </c>
      <c r="F89" s="12" t="s">
        <v>227</v>
      </c>
      <c r="G89" s="12" t="s">
        <v>228</v>
      </c>
      <c r="H89" s="12" t="s">
        <v>229</v>
      </c>
      <c r="I89" s="11" t="s">
        <v>64</v>
      </c>
      <c r="J89" s="12" t="s">
        <v>374</v>
      </c>
      <c r="K89" s="21" t="s">
        <v>375</v>
      </c>
      <c r="L89" s="27">
        <v>45474</v>
      </c>
      <c r="M89" s="23">
        <v>45565</v>
      </c>
      <c r="N89" s="11" t="s">
        <v>342</v>
      </c>
      <c r="O89" s="29">
        <v>23850</v>
      </c>
      <c r="P89" s="29">
        <v>23850</v>
      </c>
      <c r="Q89" s="29">
        <v>22500</v>
      </c>
      <c r="R89" s="29">
        <v>22500</v>
      </c>
      <c r="S89" s="9" t="s">
        <v>251</v>
      </c>
      <c r="T89" s="17" t="s">
        <v>252</v>
      </c>
      <c r="U89" s="25" t="s">
        <v>343</v>
      </c>
      <c r="V89" s="26">
        <v>45567</v>
      </c>
      <c r="W89" s="11" t="s">
        <v>251</v>
      </c>
    </row>
    <row r="90" spans="1:23" x14ac:dyDescent="0.25">
      <c r="A90" s="7">
        <v>2024</v>
      </c>
      <c r="B90" s="6">
        <v>45474</v>
      </c>
      <c r="C90" s="6">
        <v>45565</v>
      </c>
      <c r="D90" t="s">
        <v>63</v>
      </c>
      <c r="E90" s="10">
        <v>33111</v>
      </c>
      <c r="F90" s="12" t="s">
        <v>230</v>
      </c>
      <c r="G90" s="12" t="s">
        <v>231</v>
      </c>
      <c r="H90" s="12" t="s">
        <v>232</v>
      </c>
      <c r="I90" s="11" t="s">
        <v>64</v>
      </c>
      <c r="J90" s="12" t="s">
        <v>376</v>
      </c>
      <c r="K90" s="21" t="s">
        <v>377</v>
      </c>
      <c r="L90" s="27">
        <v>45474</v>
      </c>
      <c r="M90" s="23">
        <v>45565</v>
      </c>
      <c r="N90" s="11" t="s">
        <v>342</v>
      </c>
      <c r="O90" s="29">
        <v>15900</v>
      </c>
      <c r="P90" s="29">
        <v>15900</v>
      </c>
      <c r="Q90" s="29">
        <v>15000</v>
      </c>
      <c r="R90" s="29">
        <v>15000</v>
      </c>
      <c r="S90" s="9" t="s">
        <v>251</v>
      </c>
      <c r="T90" s="17" t="s">
        <v>252</v>
      </c>
      <c r="U90" s="25" t="s">
        <v>343</v>
      </c>
      <c r="V90" s="26">
        <v>45567</v>
      </c>
      <c r="W90" s="11" t="s">
        <v>251</v>
      </c>
    </row>
    <row r="91" spans="1:23" x14ac:dyDescent="0.25">
      <c r="A91" s="7">
        <v>2024</v>
      </c>
      <c r="B91" s="6">
        <v>45474</v>
      </c>
      <c r="C91" s="6">
        <v>45565</v>
      </c>
      <c r="D91" t="s">
        <v>63</v>
      </c>
      <c r="E91" s="10">
        <v>33111</v>
      </c>
      <c r="F91" s="12" t="s">
        <v>233</v>
      </c>
      <c r="G91" s="12" t="s">
        <v>234</v>
      </c>
      <c r="H91" s="12" t="s">
        <v>235</v>
      </c>
      <c r="I91" s="11" t="s">
        <v>64</v>
      </c>
      <c r="J91" s="12" t="s">
        <v>378</v>
      </c>
      <c r="K91" s="21" t="s">
        <v>379</v>
      </c>
      <c r="L91" s="27">
        <v>45474</v>
      </c>
      <c r="M91" s="23">
        <v>45565</v>
      </c>
      <c r="N91" s="11" t="s">
        <v>342</v>
      </c>
      <c r="O91" s="29">
        <v>41170</v>
      </c>
      <c r="P91" s="29">
        <v>41170</v>
      </c>
      <c r="Q91" s="29">
        <v>141510</v>
      </c>
      <c r="R91" s="29">
        <v>141510</v>
      </c>
      <c r="S91" s="9" t="s">
        <v>251</v>
      </c>
      <c r="T91" s="17" t="s">
        <v>252</v>
      </c>
      <c r="U91" s="25" t="s">
        <v>343</v>
      </c>
      <c r="V91" s="26">
        <v>45567</v>
      </c>
      <c r="W91" s="11" t="s">
        <v>251</v>
      </c>
    </row>
    <row r="92" spans="1:23" x14ac:dyDescent="0.25">
      <c r="A92" s="7">
        <v>2024</v>
      </c>
      <c r="B92" s="6">
        <v>45474</v>
      </c>
      <c r="C92" s="6">
        <v>45565</v>
      </c>
      <c r="D92" t="s">
        <v>63</v>
      </c>
      <c r="E92" s="10">
        <v>33111</v>
      </c>
      <c r="F92" s="12" t="s">
        <v>236</v>
      </c>
      <c r="G92" s="12" t="s">
        <v>237</v>
      </c>
      <c r="H92" s="12" t="s">
        <v>238</v>
      </c>
      <c r="I92" s="11" t="s">
        <v>64</v>
      </c>
      <c r="J92" s="12" t="s">
        <v>380</v>
      </c>
      <c r="K92" s="21" t="s">
        <v>381</v>
      </c>
      <c r="L92" s="27">
        <v>45520</v>
      </c>
      <c r="M92" s="23">
        <v>45565</v>
      </c>
      <c r="N92" s="11" t="s">
        <v>342</v>
      </c>
      <c r="O92" s="29">
        <v>12905</v>
      </c>
      <c r="P92" s="29">
        <v>11125</v>
      </c>
      <c r="Q92" s="29">
        <v>38715</v>
      </c>
      <c r="R92" s="29">
        <v>38715</v>
      </c>
      <c r="S92" s="9" t="s">
        <v>251</v>
      </c>
      <c r="T92" s="17" t="s">
        <v>252</v>
      </c>
      <c r="U92" s="25" t="s">
        <v>343</v>
      </c>
      <c r="V92" s="26">
        <v>45567</v>
      </c>
      <c r="W92" s="11" t="s">
        <v>251</v>
      </c>
    </row>
    <row r="93" spans="1:23" x14ac:dyDescent="0.25">
      <c r="A93" s="7">
        <v>2024</v>
      </c>
      <c r="B93" s="6">
        <v>45474</v>
      </c>
      <c r="C93" s="6">
        <v>45565</v>
      </c>
      <c r="D93" t="s">
        <v>63</v>
      </c>
      <c r="E93" s="10">
        <v>33111</v>
      </c>
      <c r="F93" s="12" t="s">
        <v>239</v>
      </c>
      <c r="G93" s="12" t="s">
        <v>240</v>
      </c>
      <c r="H93" s="12" t="s">
        <v>241</v>
      </c>
      <c r="I93" s="11" t="s">
        <v>64</v>
      </c>
      <c r="J93" s="12" t="s">
        <v>382</v>
      </c>
      <c r="K93" s="21" t="s">
        <v>383</v>
      </c>
      <c r="L93" s="27">
        <v>45474</v>
      </c>
      <c r="M93" s="23">
        <v>45565</v>
      </c>
      <c r="N93" s="11" t="s">
        <v>342</v>
      </c>
      <c r="O93" s="29">
        <v>35775</v>
      </c>
      <c r="P93" s="29">
        <v>35775</v>
      </c>
      <c r="Q93" s="29">
        <v>33750</v>
      </c>
      <c r="R93" s="29">
        <v>33750</v>
      </c>
      <c r="S93" s="9" t="s">
        <v>251</v>
      </c>
      <c r="T93" s="17" t="s">
        <v>252</v>
      </c>
      <c r="U93" s="25" t="s">
        <v>343</v>
      </c>
      <c r="V93" s="26">
        <v>45567</v>
      </c>
      <c r="W93" s="11" t="s">
        <v>251</v>
      </c>
    </row>
    <row r="94" spans="1:23" x14ac:dyDescent="0.25">
      <c r="A94" s="7">
        <v>2024</v>
      </c>
      <c r="B94" s="6">
        <v>45474</v>
      </c>
      <c r="C94" s="6">
        <v>45565</v>
      </c>
      <c r="D94" t="s">
        <v>63</v>
      </c>
      <c r="E94" s="10">
        <v>33111</v>
      </c>
      <c r="F94" s="12" t="s">
        <v>242</v>
      </c>
      <c r="G94" s="12" t="s">
        <v>241</v>
      </c>
      <c r="H94" s="12" t="s">
        <v>243</v>
      </c>
      <c r="I94" s="11" t="s">
        <v>64</v>
      </c>
      <c r="J94" s="12" t="s">
        <v>384</v>
      </c>
      <c r="K94" s="21" t="s">
        <v>385</v>
      </c>
      <c r="L94" s="27">
        <v>45474</v>
      </c>
      <c r="M94" s="23">
        <v>45565</v>
      </c>
      <c r="N94" s="11" t="s">
        <v>342</v>
      </c>
      <c r="O94" s="29">
        <v>17212.5</v>
      </c>
      <c r="P94" s="29">
        <v>17212.5</v>
      </c>
      <c r="Q94" s="29">
        <v>16238</v>
      </c>
      <c r="R94" s="29">
        <v>16238</v>
      </c>
      <c r="S94" s="9" t="s">
        <v>251</v>
      </c>
      <c r="T94" s="17" t="s">
        <v>252</v>
      </c>
      <c r="U94" s="25" t="s">
        <v>343</v>
      </c>
      <c r="V94" s="26">
        <v>45567</v>
      </c>
      <c r="W94" s="11" t="s">
        <v>251</v>
      </c>
    </row>
    <row r="95" spans="1:23" x14ac:dyDescent="0.25">
      <c r="A95" s="7">
        <v>2024</v>
      </c>
      <c r="B95" s="6">
        <v>45474</v>
      </c>
      <c r="C95" s="6">
        <v>45565</v>
      </c>
      <c r="D95" t="s">
        <v>63</v>
      </c>
      <c r="E95" s="10">
        <v>33111</v>
      </c>
      <c r="F95" s="12" t="s">
        <v>224</v>
      </c>
      <c r="G95" s="12" t="s">
        <v>244</v>
      </c>
      <c r="H95" s="12" t="s">
        <v>245</v>
      </c>
      <c r="I95" s="11" t="s">
        <v>64</v>
      </c>
      <c r="J95" s="12" t="s">
        <v>386</v>
      </c>
      <c r="K95" s="21" t="s">
        <v>387</v>
      </c>
      <c r="L95" s="27">
        <v>45474</v>
      </c>
      <c r="M95" s="23">
        <v>45565</v>
      </c>
      <c r="N95" s="11" t="s">
        <v>342</v>
      </c>
      <c r="O95" s="29">
        <v>56604</v>
      </c>
      <c r="P95" s="29">
        <v>56604</v>
      </c>
      <c r="Q95" s="29">
        <v>56604</v>
      </c>
      <c r="R95" s="29">
        <v>56604</v>
      </c>
      <c r="S95" s="9" t="s">
        <v>251</v>
      </c>
      <c r="T95" s="17" t="s">
        <v>252</v>
      </c>
      <c r="U95" s="25" t="s">
        <v>343</v>
      </c>
      <c r="V95" s="26">
        <v>45567</v>
      </c>
      <c r="W95" s="11" t="s">
        <v>251</v>
      </c>
    </row>
    <row r="96" spans="1:23" x14ac:dyDescent="0.25">
      <c r="A96" s="7">
        <v>2024</v>
      </c>
      <c r="B96" s="6">
        <v>45474</v>
      </c>
      <c r="C96" s="6">
        <v>45565</v>
      </c>
      <c r="D96" t="s">
        <v>63</v>
      </c>
      <c r="E96" s="10">
        <v>33111</v>
      </c>
      <c r="F96" s="12" t="s">
        <v>246</v>
      </c>
      <c r="G96" s="12" t="s">
        <v>240</v>
      </c>
      <c r="H96" s="12" t="s">
        <v>247</v>
      </c>
      <c r="I96" s="11" t="s">
        <v>64</v>
      </c>
      <c r="J96" s="12" t="s">
        <v>388</v>
      </c>
      <c r="K96" s="21" t="s">
        <v>389</v>
      </c>
      <c r="L96" s="27">
        <v>45505</v>
      </c>
      <c r="M96" s="23">
        <v>45596</v>
      </c>
      <c r="N96" s="11" t="s">
        <v>342</v>
      </c>
      <c r="O96" s="29">
        <v>56801.25</v>
      </c>
      <c r="P96" s="29">
        <v>56801.25</v>
      </c>
      <c r="Q96" s="29">
        <v>49500</v>
      </c>
      <c r="R96" s="29">
        <v>49500</v>
      </c>
      <c r="S96" s="9" t="s">
        <v>251</v>
      </c>
      <c r="T96" s="17" t="s">
        <v>252</v>
      </c>
      <c r="U96" s="25" t="s">
        <v>343</v>
      </c>
      <c r="V96" s="26">
        <v>45567</v>
      </c>
      <c r="W96" s="11" t="s">
        <v>251</v>
      </c>
    </row>
  </sheetData>
  <mergeCells count="7">
    <mergeCell ref="A6:W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I8:I201" xr:uid="{00000000-0002-0000-0000-000001000000}">
      <formula1>Hidden_28</formula1>
    </dataValidation>
  </dataValidations>
  <hyperlinks>
    <hyperlink ref="K8" r:id="rId1" xr:uid="{83928627-9139-4FBC-A022-6D289011EEC3}"/>
    <hyperlink ref="K9" r:id="rId2" xr:uid="{A192DBFD-1023-4106-9BC0-E53A6956B317}"/>
    <hyperlink ref="K10" r:id="rId3" xr:uid="{0677DD41-3AAB-4151-8657-E211B708048D}"/>
    <hyperlink ref="K11" r:id="rId4" xr:uid="{801A57E5-5172-4139-B083-BC589A2DB401}"/>
    <hyperlink ref="K12" r:id="rId5" xr:uid="{8C5A9298-6948-41A9-A1FA-567CF6D483B4}"/>
    <hyperlink ref="K13" r:id="rId6" xr:uid="{D5DAF5F7-DA6B-4913-9937-82C176E05F52}"/>
    <hyperlink ref="K14" r:id="rId7" xr:uid="{2859E60F-5594-48D8-A51C-05FA145DEFBA}"/>
    <hyperlink ref="K15" r:id="rId8" xr:uid="{6938C308-5B14-404C-9C7E-7C357E5064CF}"/>
    <hyperlink ref="K16" r:id="rId9" xr:uid="{97E75D61-899B-41F8-972A-2491122F917F}"/>
    <hyperlink ref="K17" r:id="rId10" xr:uid="{959ACC35-4F88-4573-A745-5860D8CC07DC}"/>
    <hyperlink ref="K18" r:id="rId11" xr:uid="{F2615310-2681-4660-AE87-3C79E58449D7}"/>
    <hyperlink ref="K19" r:id="rId12" xr:uid="{626699D7-3B71-491E-AB63-C35F956D7BA5}"/>
    <hyperlink ref="K20" r:id="rId13" xr:uid="{B6561314-46E9-4943-AD12-E00E1E550522}"/>
    <hyperlink ref="K21" r:id="rId14" xr:uid="{B3C39B70-5BF9-403A-9FC8-D257FF6E9F4B}"/>
    <hyperlink ref="K22" r:id="rId15" xr:uid="{D3F68016-08BD-43C0-890B-02D5198829B7}"/>
    <hyperlink ref="K23" r:id="rId16" xr:uid="{BC011C84-CCC5-4C52-98E3-3232A0FACC52}"/>
    <hyperlink ref="K24" r:id="rId17" xr:uid="{0D182064-D6B3-45D0-91C6-2625A71B3776}"/>
    <hyperlink ref="K25" r:id="rId18" xr:uid="{6AAC60F8-BBE9-4542-BBDE-9490B8A7CAB7}"/>
    <hyperlink ref="K26" r:id="rId19" xr:uid="{F08D2E53-D308-4B02-8209-EAAE9169F6EA}"/>
    <hyperlink ref="K29" r:id="rId20" xr:uid="{FA672C38-6546-4A5C-9A65-A2EF82B681D2}"/>
    <hyperlink ref="K30" r:id="rId21" xr:uid="{6A02CEB6-9E55-4BD2-8675-CFBFA33B3340}"/>
    <hyperlink ref="K31" r:id="rId22" xr:uid="{5F342603-E597-41AE-8FCF-05113804CAB7}"/>
    <hyperlink ref="K32" r:id="rId23" xr:uid="{A4D46541-866F-4A52-A11C-1BD6305CF0D2}"/>
    <hyperlink ref="K33" r:id="rId24" xr:uid="{FFA3467A-5C3F-4652-BFDD-34C17A4352AE}"/>
    <hyperlink ref="K34" r:id="rId25" xr:uid="{D68E02B3-E53F-48C1-866C-1AF5D269BFE9}"/>
    <hyperlink ref="K35" r:id="rId26" xr:uid="{A1D42EC9-486D-4F02-8A26-9317F1804657}"/>
    <hyperlink ref="K36" r:id="rId27" xr:uid="{4649FBF9-86B7-43F9-ACB3-01763C4D90F9}"/>
    <hyperlink ref="K37" r:id="rId28" xr:uid="{82535D28-5873-4959-9DF4-ADF86E70EB47}"/>
    <hyperlink ref="K38" r:id="rId29" xr:uid="{71411BC6-8873-4F49-A2C2-B31AD3D1D405}"/>
    <hyperlink ref="K39" r:id="rId30" xr:uid="{E6530613-E548-4E80-B951-D12F033CC246}"/>
    <hyperlink ref="K40" r:id="rId31" xr:uid="{92ACC643-7BB3-4F06-B193-67ECE9E801C1}"/>
    <hyperlink ref="K41" r:id="rId32" xr:uid="{955E7887-BCFB-4DB6-A416-E7B9BFBF7A94}"/>
    <hyperlink ref="K42" r:id="rId33" xr:uid="{EC543AE4-2D89-42EF-A660-ACAFDC7A71A9}"/>
    <hyperlink ref="K43" r:id="rId34" xr:uid="{E3BBFE59-B3DC-4E84-B5A9-5F9F265E69D2}"/>
    <hyperlink ref="K44" r:id="rId35" xr:uid="{7B803F6E-536B-43A5-82C3-193FAF61B2A2}"/>
    <hyperlink ref="K45" r:id="rId36" xr:uid="{929E5F9D-35A3-4F1F-A39A-6B6032544F6F}"/>
    <hyperlink ref="K46" r:id="rId37" xr:uid="{DE02B2C8-9776-4CB9-A2EF-B2D20CAD073F}"/>
    <hyperlink ref="K47" r:id="rId38" xr:uid="{D28FBD50-F8E1-4474-89BA-F6CDDD86C417}"/>
    <hyperlink ref="K48" r:id="rId39" xr:uid="{BE6C5236-0F24-422A-8A28-776C0C87A770}"/>
    <hyperlink ref="K49" r:id="rId40" xr:uid="{82F42AF2-4742-4DA4-976E-004D3C827967}"/>
    <hyperlink ref="K50" r:id="rId41" xr:uid="{D7C02B7D-90A4-48A1-A0F1-906B28B8D22C}"/>
    <hyperlink ref="K51" r:id="rId42" xr:uid="{3FD868BB-FF09-4802-B013-6391773B85FA}"/>
    <hyperlink ref="K52" r:id="rId43" xr:uid="{3A0FC1B4-D045-4779-8EDF-02FCEF40E4F7}"/>
    <hyperlink ref="K53" r:id="rId44" xr:uid="{AC60FFB7-159D-42B8-AC68-FE107C413887}"/>
    <hyperlink ref="K54" r:id="rId45" xr:uid="{8F628834-B2C3-461A-97B7-9E2A4BEA2814}"/>
    <hyperlink ref="K55" r:id="rId46" xr:uid="{96F4264D-6379-422E-A4D8-665CC761535C}"/>
    <hyperlink ref="K56" r:id="rId47" xr:uid="{45C58D32-4406-49F2-A7AA-DA92F9EE7B7A}"/>
    <hyperlink ref="K57" r:id="rId48" xr:uid="{B736B7A4-C63F-4FB0-921B-E709CC3759D3}"/>
    <hyperlink ref="K58" r:id="rId49" xr:uid="{6FD155E6-5D5C-4F8E-B7EB-091D159F1F07}"/>
    <hyperlink ref="K59" r:id="rId50" xr:uid="{89AF9C7C-1C1C-44CA-8F96-245F38E226BA}"/>
    <hyperlink ref="K60" r:id="rId51" xr:uid="{E14A2126-DDF2-4EB2-BA91-80F20FEDCAD8}"/>
    <hyperlink ref="K61" r:id="rId52" xr:uid="{4E248A06-0E31-4D0A-B8DD-F11E40FE8072}"/>
    <hyperlink ref="K62" r:id="rId53" xr:uid="{411733D3-5F0E-407F-897D-A96FDD00E025}"/>
    <hyperlink ref="K63" r:id="rId54" xr:uid="{879F069A-AEFA-4F30-9A6A-4AAD6028EF9A}"/>
    <hyperlink ref="K64" r:id="rId55" xr:uid="{61D236DF-5304-4789-9341-A5B90CC80407}"/>
    <hyperlink ref="K65" r:id="rId56" xr:uid="{842F8CA4-E959-4083-B03B-46B7E47BB54B}"/>
    <hyperlink ref="K66" r:id="rId57" xr:uid="{966FC6C9-C54E-4BB6-BE9B-60099D72ACC3}"/>
    <hyperlink ref="K67" r:id="rId58" xr:uid="{5DC92436-A003-4360-87E3-691E728375F5}"/>
    <hyperlink ref="K68" r:id="rId59" xr:uid="{2D88A73F-52C3-4157-9DAD-0D072627B20F}"/>
    <hyperlink ref="K69" r:id="rId60" xr:uid="{B72E98CB-4631-44BB-9731-7EFF17CFD321}"/>
    <hyperlink ref="K70" r:id="rId61" xr:uid="{384DE60D-384E-4C9B-AE22-204E6B967F81}"/>
    <hyperlink ref="K71" r:id="rId62" xr:uid="{DAA2B20C-7402-42B2-8041-8257A1B25F8E}"/>
    <hyperlink ref="K72" r:id="rId63" xr:uid="{B552E746-BC14-45E4-8A1F-1C92844267F5}"/>
    <hyperlink ref="K73" r:id="rId64" xr:uid="{4F0D84B4-7C12-41FF-87C9-11CDFC4E4B22}"/>
    <hyperlink ref="K74" r:id="rId65" xr:uid="{CA16007A-0CEF-4F06-80A1-A728FA2EB4C0}"/>
    <hyperlink ref="K76" r:id="rId66" xr:uid="{AA26F4ED-1C40-45A2-BA0F-85AB15367B4F}"/>
    <hyperlink ref="K77" r:id="rId67" xr:uid="{54BBE77F-DF98-4DA1-9D16-478C9C71F329}"/>
    <hyperlink ref="K78" r:id="rId68" xr:uid="{E229D483-A04A-4078-A1B8-BE0D27E30CA4}"/>
    <hyperlink ref="K79" r:id="rId69" xr:uid="{FB71044F-BFA3-412F-97A3-90CE25F2C52A}"/>
    <hyperlink ref="K80" r:id="rId70" xr:uid="{8D3FFA56-E30F-4A87-9417-F949D6ED7D8B}"/>
    <hyperlink ref="K81" r:id="rId71" xr:uid="{C3ABA974-3B6C-4429-8A8B-2AC2E2FEBB04}"/>
    <hyperlink ref="K82" r:id="rId72" xr:uid="{F4B8ACDB-6C19-4788-BD26-A3EF243EF529}"/>
    <hyperlink ref="K83" r:id="rId73" xr:uid="{1EAB2EA7-4401-4908-AFAC-7494219B73D1}"/>
    <hyperlink ref="K84" r:id="rId74" xr:uid="{CEB0CA8A-0B0A-4CD8-B4EE-5B20D847352D}"/>
    <hyperlink ref="K86" r:id="rId75" xr:uid="{9F88606C-57D0-4E94-97F8-B3680017C742}"/>
    <hyperlink ref="K87" r:id="rId76" xr:uid="{20F54C78-4EB2-41FC-904A-68C38E5C8B5E}"/>
    <hyperlink ref="K88" r:id="rId77" xr:uid="{54C171B4-4468-46EA-9DE7-4FB22953E0F1}"/>
    <hyperlink ref="K89" r:id="rId78" xr:uid="{82BE9ADD-581F-4DC0-A479-BD4BA69DE94A}"/>
    <hyperlink ref="K90" r:id="rId79" xr:uid="{A643CEE8-19E5-44F6-830E-2F7B46CC7C45}"/>
    <hyperlink ref="K91" r:id="rId80" xr:uid="{182991DE-F4FD-4D71-9925-0204F579AA1F}"/>
    <hyperlink ref="K92" r:id="rId81" xr:uid="{D8AE1EE6-DC46-4CF6-84DF-E893F5D8B61A}"/>
    <hyperlink ref="K93" r:id="rId82" xr:uid="{62E2AB2F-0624-486F-AA12-496D5FD3E678}"/>
    <hyperlink ref="K94" r:id="rId83" xr:uid="{13213F2D-6C00-410D-86D1-AB012CB00528}"/>
    <hyperlink ref="K95" r:id="rId84" xr:uid="{65B02CA0-D9EE-476C-B513-B40BD0891599}"/>
    <hyperlink ref="K96" r:id="rId85" xr:uid="{42BD09E6-99E8-4271-8628-01337BE4F6D4}"/>
    <hyperlink ref="K27" r:id="rId86" xr:uid="{1C32D6A1-CBFE-463B-87F9-905D201D8384}"/>
    <hyperlink ref="K28" r:id="rId87" xr:uid="{5661A245-F3D5-4E6A-9A76-08AADC139746}"/>
    <hyperlink ref="K75" r:id="rId88" xr:uid="{133F0586-73FE-4C4D-B75D-3155B6BD21E5}"/>
    <hyperlink ref="K85" r:id="rId89" xr:uid="{EC0B9996-34D4-4BBE-B351-20B677CF753D}"/>
    <hyperlink ref="T8" r:id="rId90" xr:uid="{0105F62F-3303-48DB-A937-12989ACB2C2D}"/>
    <hyperlink ref="T9:T96" r:id="rId91" display="https://www.sistemas.chiapas.gob.mx/TransparenciaV3/Descargas/DescargarArchivo/?idArchivo=216420&amp;tipoArchivo=1" xr:uid="{5980B4B5-9174-45F5-A157-1F348FEAD6E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64</v>
      </c>
    </row>
    <row r="2" spans="1:1" x14ac:dyDescent="0.25">
      <c r="A2" t="s">
        <v>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2024-10-15T18:42:29Z</dcterms:created>
  <dcterms:modified xsi:type="dcterms:W3CDTF">2024-10-15T18:50:11Z</dcterms:modified>
</cp:coreProperties>
</file>