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  <sheet name="Tabla_415474" sheetId="2" r:id="rId2"/>
  </sheets>
  <calcPr calcId="144525"/>
</workbook>
</file>

<file path=xl/calcChain.xml><?xml version="1.0" encoding="utf-8"?>
<calcChain xmlns="http://schemas.openxmlformats.org/spreadsheetml/2006/main">
  <c r="I7" i="2" l="1"/>
  <c r="I6" i="2"/>
  <c r="I5" i="2"/>
  <c r="I4" i="2"/>
  <c r="H7" i="2"/>
  <c r="H6" i="2"/>
  <c r="H5" i="2"/>
  <c r="H4" i="2"/>
  <c r="G7" i="2"/>
  <c r="G6" i="2"/>
  <c r="G5" i="2"/>
  <c r="G4" i="2"/>
  <c r="F9" i="2"/>
  <c r="F7" i="2"/>
  <c r="F6" i="2"/>
  <c r="F5" i="2"/>
  <c r="F4" i="2"/>
  <c r="D9" i="2"/>
  <c r="D7" i="2"/>
  <c r="D6" i="2"/>
  <c r="D5" i="2"/>
  <c r="D4" i="2"/>
</calcChain>
</file>

<file path=xl/sharedStrings.xml><?xml version="1.0" encoding="utf-8"?>
<sst xmlns="http://schemas.openxmlformats.org/spreadsheetml/2006/main" count="93" uniqueCount="59">
  <si>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</si>
  <si>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</si>
  <si>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</si>
  <si>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</si>
  <si>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</si>
  <si>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</si>
  <si>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</si>
  <si>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</si>
  <si>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</si>
  <si>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</si>
  <si>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</si>
  <si>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</si>
  <si>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</si>
  <si>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</si>
  <si>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</si>
  <si>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</si>
  <si>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</si>
  <si>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</si>
  <si>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</si>
  <si>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</si>
  <si>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</si>
  <si>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</si>
  <si>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</si>
  <si>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</si>
  <si>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</si>
  <si>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</si>
  <si>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</si>
  <si>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</si>
  <si>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</si>
  <si>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</si>
  <si>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</si>
  <si>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</si>
  <si>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</si>
  <si>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</si>
  <si>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</si>
  <si>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</si>
  <si>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</si>
  <si>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</si>
  <si>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</si>
  <si>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</si>
  <si>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</si>
  <si>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</si>
  <si>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</si>
  <si>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</si>
  <si>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</si>
  <si>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</si>
  <si>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</si>
  <si>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</si>
  <si>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</si>
  <si>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</si>
  <si>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</si>
  <si>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</si>
  <si>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Inversiones Financieras y Otras Provisiones</t>
  </si>
  <si>
    <t>Bienes Muebles, Inmuebles e Intangibles</t>
  </si>
  <si>
    <t>Transferencias, Asignaciones, Subsidios y Otras Ayudas</t>
  </si>
  <si>
    <t>AREA DE RECURSOS FINANCIEROS</t>
  </si>
  <si>
    <t>SIN NOTAS</t>
  </si>
  <si>
    <t>https://www.sistemas.chiapas.gob.mx/TransparenciaV3/Descargas/DescargarArchivo/?idArchivo=236117&amp;tipoArchivo=1</t>
  </si>
  <si>
    <t>31/03/2024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</si>
</sst>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45292</v>
      </c>
      <c r="C8" t="s">
        <v>58</v>
      </c>
      <c r="D8">
        <v>1</v>
      </c>
      <c r="E8" s="4" t="s">
        <v>57</v>
      </c>
      <c r="F8" t="s">
        <v>55</v>
      </c>
      <c r="G8" t="s">
        <v>58</v>
      </c>
      <c r="H8" t="s">
        <v>56</v>
      </c>
    </row>
    <row r="9" spans="1:9" x14ac:dyDescent="0.25">
      <c r="A9">
        <v>2024</v>
      </c>
      <c r="B9" s="3">
        <v>45292</v>
      </c>
      <c r="C9" t="s">
        <v>58</v>
      </c>
      <c r="D9">
        <v>2</v>
      </c>
      <c r="E9" s="4" t="s">
        <v>57</v>
      </c>
      <c r="F9" t="s">
        <v>55</v>
      </c>
      <c r="G9" t="s">
        <v>58</v>
      </c>
      <c r="H9" t="s">
        <v>56</v>
      </c>
    </row>
    <row r="10" spans="1:9" x14ac:dyDescent="0.25">
      <c r="A10">
        <v>2024</v>
      </c>
      <c r="B10" s="3">
        <v>45292</v>
      </c>
      <c r="C10" t="s">
        <v>58</v>
      </c>
      <c r="D10">
        <v>3</v>
      </c>
      <c r="E10" s="4" t="s">
        <v>57</v>
      </c>
      <c r="F10" t="s">
        <v>55</v>
      </c>
      <c r="G10" t="s">
        <v>58</v>
      </c>
      <c r="H10" t="s">
        <v>56</v>
      </c>
    </row>
    <row r="11" spans="1:9" x14ac:dyDescent="0.25">
      <c r="A11">
        <v>2024</v>
      </c>
      <c r="B11" s="3">
        <v>45292</v>
      </c>
      <c r="C11" t="s">
        <v>58</v>
      </c>
      <c r="D11">
        <v>4</v>
      </c>
      <c r="E11" s="4" t="s">
        <v>57</v>
      </c>
      <c r="F11" t="s">
        <v>55</v>
      </c>
      <c r="G11" t="s">
        <v>58</v>
      </c>
      <c r="H11" t="s">
        <v>56</v>
      </c>
    </row>
    <row r="12" spans="1:9" x14ac:dyDescent="0.25">
      <c r="A12">
        <v>2024</v>
      </c>
      <c r="B12" s="3">
        <v>45292</v>
      </c>
      <c r="C12" t="s">
        <v>58</v>
      </c>
      <c r="D12">
        <v>5</v>
      </c>
      <c r="E12" s="4" t="s">
        <v>57</v>
      </c>
      <c r="F12" t="s">
        <v>55</v>
      </c>
      <c r="G12" t="s">
        <v>58</v>
      </c>
      <c r="H12" t="s">
        <v>56</v>
      </c>
    </row>
    <row r="13" spans="1:9" x14ac:dyDescent="0.25">
      <c r="A13">
        <v>2024</v>
      </c>
      <c r="B13" s="3">
        <v>45292</v>
      </c>
      <c r="C13" t="s">
        <v>58</v>
      </c>
      <c r="D13">
        <v>6</v>
      </c>
      <c r="E13" s="4" t="s">
        <v>57</v>
      </c>
      <c r="F13" t="s">
        <v>55</v>
      </c>
      <c r="G13" t="s">
        <v>58</v>
      </c>
      <c r="H13" t="s">
        <v>56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C3" workbookViewId="0">
      <selection activeCell="G23" sqref="G2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7" customWidth="1"/>
    <col min="7" max="7" width="15.5703125" customWidth="1"/>
    <col min="8" max="8" width="13.7109375" bestFit="1" customWidth="1"/>
    <col min="9" max="9" width="15.2851562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49</v>
      </c>
      <c r="D4" s="8">
        <f>159692046.01+34194158</f>
        <v>193886204.00999999</v>
      </c>
      <c r="E4" s="8">
        <v>15370561.93</v>
      </c>
      <c r="F4" s="8">
        <f>175062607.94+34194158</f>
        <v>209256765.94</v>
      </c>
      <c r="G4" s="8">
        <f>36628212.74+6874106.85</f>
        <v>43502319.590000004</v>
      </c>
      <c r="H4" s="8">
        <f>33341541.33+6698779.69</f>
        <v>40040321.019999996</v>
      </c>
      <c r="I4" s="8">
        <f>138434395.2+27320051.15</f>
        <v>165754446.34999999</v>
      </c>
    </row>
    <row r="5" spans="1:9" x14ac:dyDescent="0.25">
      <c r="A5">
        <v>2</v>
      </c>
      <c r="B5">
        <v>2000</v>
      </c>
      <c r="C5" t="s">
        <v>50</v>
      </c>
      <c r="D5" s="8">
        <f>5421415.97+1099962362.57</f>
        <v>1105383778.54</v>
      </c>
      <c r="E5" s="8">
        <v>6334863.5599999996</v>
      </c>
      <c r="F5" s="8">
        <f>11756279.53+1099962362.57</f>
        <v>1111718642.0999999</v>
      </c>
      <c r="G5" s="8">
        <f>1217475.67+104092050.65</f>
        <v>105309526.32000001</v>
      </c>
      <c r="H5" s="8">
        <f>1217377.72+104092050.65</f>
        <v>105309428.37</v>
      </c>
      <c r="I5" s="8">
        <f>10538803.86+995870311.92</f>
        <v>1006409115.78</v>
      </c>
    </row>
    <row r="6" spans="1:9" x14ac:dyDescent="0.25">
      <c r="A6">
        <v>3</v>
      </c>
      <c r="B6">
        <v>3000</v>
      </c>
      <c r="C6" t="s">
        <v>51</v>
      </c>
      <c r="D6" s="8">
        <f>7889232.06+1685909.78</f>
        <v>9575141.8399999999</v>
      </c>
      <c r="E6" s="8">
        <v>1691176.16</v>
      </c>
      <c r="F6" s="8">
        <f>9580408.22+1685909.78</f>
        <v>11266318</v>
      </c>
      <c r="G6" s="8">
        <f>2078157.51+83193</f>
        <v>2161350.5099999998</v>
      </c>
      <c r="H6" s="8">
        <f>2068957.39+83193</f>
        <v>2152150.3899999997</v>
      </c>
      <c r="I6" s="8">
        <f>7502250.71+1602716.78</f>
        <v>9104967.4900000002</v>
      </c>
    </row>
    <row r="7" spans="1:9" x14ac:dyDescent="0.25">
      <c r="A7">
        <v>4</v>
      </c>
      <c r="B7">
        <v>4000</v>
      </c>
      <c r="C7" t="s">
        <v>54</v>
      </c>
      <c r="D7" s="8">
        <f>28927953.51+168501574.55</f>
        <v>197429528.06</v>
      </c>
      <c r="E7" s="8">
        <v>129038824</v>
      </c>
      <c r="F7" s="8">
        <f>178927953.51+147540398.55</f>
        <v>326468352.06</v>
      </c>
      <c r="G7" s="8">
        <f>6526380</f>
        <v>6526380</v>
      </c>
      <c r="H7" s="8">
        <f>6526380</f>
        <v>6526380</v>
      </c>
      <c r="I7" s="8">
        <f>172401573.51+147540398.55</f>
        <v>319941972.06</v>
      </c>
    </row>
    <row r="8" spans="1:9" x14ac:dyDescent="0.25">
      <c r="A8">
        <v>5</v>
      </c>
      <c r="B8">
        <v>5000</v>
      </c>
      <c r="C8" t="s">
        <v>53</v>
      </c>
      <c r="D8" s="8"/>
      <c r="E8" s="8">
        <v>18734</v>
      </c>
      <c r="F8" s="8">
        <v>18734000</v>
      </c>
      <c r="G8" s="8">
        <v>0</v>
      </c>
      <c r="H8" s="8">
        <v>0</v>
      </c>
      <c r="I8" s="8">
        <v>18734000</v>
      </c>
    </row>
    <row r="9" spans="1:9" x14ac:dyDescent="0.25">
      <c r="A9">
        <v>6</v>
      </c>
      <c r="B9">
        <v>7000</v>
      </c>
      <c r="C9" t="s">
        <v>52</v>
      </c>
      <c r="D9" s="8">
        <f>20000000+830146.84</f>
        <v>20830146.84</v>
      </c>
      <c r="E9" s="8">
        <v>0</v>
      </c>
      <c r="F9" s="8">
        <f>20000000+830146.84</f>
        <v>20830146.84</v>
      </c>
      <c r="G9" s="8">
        <v>830146.84</v>
      </c>
      <c r="H9" s="8">
        <v>830146.84</v>
      </c>
      <c r="I9" s="8">
        <v>20000000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2024-04-23T19:31:32Z</dcterms:created>
  <dcterms:modified xsi:type="dcterms:W3CDTF">2024-04-24T16:17:40Z</dcterms:modified>
</cp:coreProperties>
</file>