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I7" i="2" l="1"/>
  <c r="I6" i="2"/>
  <c r="I5" i="2"/>
  <c r="I4" i="2"/>
  <c r="H7" i="2"/>
  <c r="H6" i="2"/>
  <c r="H5" i="2"/>
  <c r="H4" i="2"/>
  <c r="G7" i="2"/>
  <c r="G5" i="2"/>
  <c r="G4" i="2"/>
  <c r="F7" i="2"/>
  <c r="F6" i="2"/>
  <c r="F5" i="2"/>
  <c r="F4" i="2"/>
  <c r="E5" i="2"/>
  <c r="E4" i="2"/>
  <c r="D7" i="2"/>
  <c r="D6" i="2"/>
  <c r="D5" i="2"/>
  <c r="D4" i="2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<sst xmlns="http://schemas.openxmlformats.org/spreadsheetml/2006/main" count="76" uniqueCount="58">
  <si>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</si>
  <si>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</si>
  <si>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</si>
  <si>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</si>
  <si>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</si>
  <si>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</si>
  <si>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</si>
  <si>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</si>
  <si>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</si>
  <si>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</si>
  <si>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</si>
  <si>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</si>
  <si>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</si>
  <si>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</si>
  <si>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</si>
  <si>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</si>
  <si>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</si>
  <si>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</si>
  <si>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</si>
  <si>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</si>
  <si>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</si>
  <si>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</si>
  <si>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</si>
  <si>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</si>
  <si>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</si>
  <si>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</si>
  <si>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</si>
  <si>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</si>
  <si>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</si>
  <si>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</si>
  <si>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</si>
  <si>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</si>
  <si>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</si>
  <si>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</si>
  <si>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</si>
  <si>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</si>
  <si>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</si>
  <si>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</si>
  <si>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</si>
  <si>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</si>
  <si>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</si>
  <si>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</si>
  <si>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</si>
  <si>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</si>
  <si>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</si>
  <si>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</si>
  <si>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</si>
  <si>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</si>
  <si>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</si>
  <si>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</si>
  <si>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</si>
  <si>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 (C.P. Jorge Vazquez Roque)</t>
  </si>
  <si>
    <t>Sin observaciones</t>
  </si>
  <si>
    <t>Transferencia para Servicios Personales</t>
  </si>
  <si>
    <t>Transferencia para Servicios Personales (Docente)</t>
  </si>
  <si>
    <t>Transferencia para Materiales y Suministros</t>
  </si>
  <si>
    <t>Transferencias para Servicios Generales</t>
  </si>
  <si>
    <t>http://www.transparencia.cobach.edu.mx/uploads/formatos/LGT_ART_85_FR_XXI_B/2021/1/LGT_ART_85_FR_XXI_B.pdf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</si>
</sst>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43" fontId="0" fillId="0" borderId="0" xfId="1" applyFont="1"/>
    <xf numFmtId="43" fontId="0" fillId="0" borderId="0" xfId="0" applyNumberFormat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formatos/LGT_ART_85_FR_XXI_B/2021/1/LGT_ART_85_FR_XXI_B.pdf" TargetMode="External"/><Relationship Id="rId2" Type="http://schemas.openxmlformats.org/officeDocument/2006/relationships/hyperlink" Target="http://www.transparencia.cobach.edu.mx/uploads/formatos/LGT_ART_85_FR_XXI_B/2021/1/LGT_ART_85_FR_XXI_B.pdf" TargetMode="External"/><Relationship Id="rId1" Type="http://schemas.openxmlformats.org/officeDocument/2006/relationships/hyperlink" Target="http://www.transparencia.cobach.edu.mx/uploads/formatos/LGT_ART_85_FR_XXI_B/2021/1/LGT_ART_85_FR_XXI_B.pdf" TargetMode="External"/><Relationship Id="rId4" Type="http://schemas.openxmlformats.org/officeDocument/2006/relationships/hyperlink" Target="http://www.transparencia.cobach.edu.mx/uploads/formatos/LGT_ART_85_FR_XXI_B/2021/1/LGT_ART_85_FR_XXI_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C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6">
        <v>44197</v>
      </c>
      <c r="C8" s="6">
        <v>44286</v>
      </c>
      <c r="D8">
        <v>1</v>
      </c>
      <c r="E8" s="10" t="s">
        <v>57</v>
      </c>
      <c r="F8" t="s">
        <v>51</v>
      </c>
      <c r="G8" s="6">
        <v>44302</v>
      </c>
      <c r="H8" s="6">
        <v>44302</v>
      </c>
      <c r="I8" t="s">
        <v>52</v>
      </c>
    </row>
    <row r="9" spans="1:9" x14ac:dyDescent="0.25">
      <c r="A9">
        <v>2021</v>
      </c>
      <c r="B9" s="6">
        <v>44197</v>
      </c>
      <c r="C9" s="6">
        <v>44286</v>
      </c>
      <c r="D9">
        <v>2</v>
      </c>
      <c r="E9" s="10" t="s">
        <v>57</v>
      </c>
      <c r="F9" t="s">
        <v>51</v>
      </c>
      <c r="G9" s="6">
        <v>44302</v>
      </c>
      <c r="H9" s="6">
        <v>44302</v>
      </c>
      <c r="I9" t="s">
        <v>52</v>
      </c>
    </row>
    <row r="10" spans="1:9" x14ac:dyDescent="0.25">
      <c r="A10">
        <v>2021</v>
      </c>
      <c r="B10" s="6">
        <v>44197</v>
      </c>
      <c r="C10" s="6">
        <v>44286</v>
      </c>
      <c r="D10">
        <v>3</v>
      </c>
      <c r="E10" s="10" t="s">
        <v>57</v>
      </c>
      <c r="F10" t="s">
        <v>51</v>
      </c>
      <c r="G10" s="6">
        <v>44302</v>
      </c>
      <c r="H10" s="6">
        <v>44302</v>
      </c>
      <c r="I10" t="s">
        <v>52</v>
      </c>
    </row>
    <row r="11" spans="1:9" x14ac:dyDescent="0.25">
      <c r="A11">
        <v>2021</v>
      </c>
      <c r="B11" s="6">
        <v>44197</v>
      </c>
      <c r="C11" s="6">
        <v>44286</v>
      </c>
      <c r="D11">
        <v>4</v>
      </c>
      <c r="E11" s="10" t="s">
        <v>57</v>
      </c>
      <c r="F11" t="s">
        <v>51</v>
      </c>
      <c r="G11" s="6">
        <v>44302</v>
      </c>
      <c r="H11" s="6">
        <v>44302</v>
      </c>
      <c r="I11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C3" workbookViewId="0">
      <selection activeCell="K12" sqref="K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85546875" bestFit="1" customWidth="1"/>
    <col min="4" max="4" width="24.5703125" bestFit="1" customWidth="1"/>
    <col min="5" max="5" width="29.140625" bestFit="1" customWidth="1"/>
    <col min="6" max="6" width="16.85546875" bestFit="1" customWidth="1"/>
    <col min="7" max="8" width="15.140625" bestFit="1" customWidth="1"/>
    <col min="9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53</v>
      </c>
      <c r="D4" s="8">
        <f>589762548.5+589762548.5</f>
        <v>1179525097</v>
      </c>
      <c r="E4" s="8">
        <f>-4901874.22-3593106.34</f>
        <v>-8494980.5599999987</v>
      </c>
      <c r="F4" s="9">
        <f>+D4+E4</f>
        <v>1171030116.4400001</v>
      </c>
      <c r="G4" s="8">
        <f>229114892.24+67904031.66</f>
        <v>297018923.89999998</v>
      </c>
      <c r="H4" s="8">
        <f>221411429.94+53655199.68</f>
        <v>275066629.62</v>
      </c>
      <c r="I4" s="8">
        <f>355745782.04+518265410.5</f>
        <v>874011192.53999996</v>
      </c>
    </row>
    <row r="5" spans="1:9" x14ac:dyDescent="0.25">
      <c r="A5">
        <v>2</v>
      </c>
      <c r="B5">
        <v>41509</v>
      </c>
      <c r="C5" t="s">
        <v>54</v>
      </c>
      <c r="D5" s="8">
        <f>831479305.5+831479305.5</f>
        <v>1662958611</v>
      </c>
      <c r="E5" s="8">
        <f>-6910928.78-5065756.66</f>
        <v>-11976685.440000001</v>
      </c>
      <c r="F5" s="9">
        <f t="shared" ref="F5:F7" si="0">+D5+E5</f>
        <v>1650981925.5599999</v>
      </c>
      <c r="G5" s="8">
        <f>295282323.51+83106610.81</f>
        <v>378388934.31999999</v>
      </c>
      <c r="H5" s="8">
        <f>279367182.8+64621130.27</f>
        <v>343988313.06999999</v>
      </c>
      <c r="I5" s="8">
        <f>529286053.21+743306938.03</f>
        <v>1272592991.24</v>
      </c>
    </row>
    <row r="6" spans="1:9" x14ac:dyDescent="0.25">
      <c r="A6">
        <v>3</v>
      </c>
      <c r="B6">
        <v>41502</v>
      </c>
      <c r="C6" t="s">
        <v>55</v>
      </c>
      <c r="D6" s="8">
        <f>22966111+22966111</f>
        <v>45932222</v>
      </c>
      <c r="E6" s="8">
        <v>0</v>
      </c>
      <c r="F6" s="9">
        <f t="shared" si="0"/>
        <v>45932222</v>
      </c>
      <c r="G6" s="8">
        <v>76203.149999999994</v>
      </c>
      <c r="H6" s="8">
        <f>0+76203.15</f>
        <v>76203.149999999994</v>
      </c>
      <c r="I6" s="8">
        <f>22966111+22889907.85</f>
        <v>45856018.850000001</v>
      </c>
    </row>
    <row r="7" spans="1:9" x14ac:dyDescent="0.25">
      <c r="A7">
        <v>4</v>
      </c>
      <c r="B7">
        <v>41503</v>
      </c>
      <c r="C7" s="7" t="s">
        <v>56</v>
      </c>
      <c r="D7" s="8">
        <f>19702554.26+33910908.74+53613463</f>
        <v>107226926</v>
      </c>
      <c r="E7" s="8">
        <v>3153940</v>
      </c>
      <c r="F7" s="9">
        <f t="shared" si="0"/>
        <v>110380866</v>
      </c>
      <c r="G7" s="8">
        <f>3152772+1468563.97+384794.76+1780729.98</f>
        <v>6786860.709999999</v>
      </c>
      <c r="H7" s="8">
        <f>3152772+1427464.63+365563.8+1764501.28</f>
        <v>6710301.71</v>
      </c>
      <c r="I7" s="8">
        <f>1168+18233990.29+33526113.98+51832733.02</f>
        <v>103594005.28999999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dcterms:created xsi:type="dcterms:W3CDTF">2021-04-16T14:59:49Z</dcterms:created>
  <dcterms:modified xsi:type="dcterms:W3CDTF">2021-04-16T15:17:07Z</dcterms:modified>
</cp:coreProperties>
</file>