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Tabla_415474" sheetId="2" r:id="rId2"/>
  </sheets>
  <calcPr calcId="145621"/>
</workbook>
</file>

<file path=xl/calcChain.xml><?xml version="1.0" encoding="utf-8"?>
<calcChain xmlns="http://schemas.openxmlformats.org/spreadsheetml/2006/main">
  <c r="I8" i="2" l="1"/>
  <c r="I7" i="2"/>
  <c r="H7" i="2"/>
  <c r="G7" i="2"/>
  <c r="I6" i="2"/>
  <c r="F8" i="2"/>
  <c r="E8" i="2"/>
  <c r="E7" i="2"/>
  <c r="I5" i="2"/>
  <c r="H5" i="2"/>
  <c r="G5" i="2"/>
  <c r="E5" i="2"/>
  <c r="I4" i="2"/>
  <c r="H4" i="2"/>
  <c r="G4" i="2"/>
  <c r="E4" i="2"/>
  <c r="F7" i="2" l="1"/>
  <c r="F6" i="2"/>
  <c r="F5" i="2"/>
  <c r="F4" i="2"/>
  <c r="D7" i="2"/>
  <c r="D6" i="2"/>
  <c r="D5" i="2"/>
  <c r="D4" i="2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<sst xmlns="http://schemas.openxmlformats.org/spreadsheetml/2006/main" count="80" uniqueCount="59">
  <si>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</si>
  <si>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</si>
  <si>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</si>
  <si>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</si>
  <si>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</si>
  <si>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</si>
  <si>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</si>
  <si>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</si>
  <si>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</si>
  <si>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</si>
  <si>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</si>
  <si>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</si>
  <si>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</si>
  <si>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</si>
  <si>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</si>
  <si>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</si>
  <si>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</si>
  <si>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</si>
  <si>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</si>
  <si>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</si>
  <si>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</si>
  <si>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</si>
  <si>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</si>
  <si>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</si>
  <si>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</si>
  <si>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</si>
  <si>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</si>
  <si>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</si>
  <si>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</si>
  <si>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</si>
  <si>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</si>
  <si>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</si>
  <si>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</si>
  <si>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</si>
  <si>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</si>
  <si>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</si>
  <si>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</si>
  <si>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</si>
  <si>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</si>
  <si>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</si>
  <si>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</si>
  <si>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</si>
  <si>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</si>
  <si>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</si>
  <si>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</si>
  <si>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</si>
  <si>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</si>
  <si>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</si>
  <si>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</si>
  <si>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</si>
  <si>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</si>
  <si>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 (C.P. Jorge Vazquez Roque)</t>
  </si>
  <si>
    <t>Sin observaciones</t>
  </si>
  <si>
    <t>Transferencia para Servicios Personales</t>
  </si>
  <si>
    <t>Transferencia para Servicios Personales (Docente)</t>
  </si>
  <si>
    <t>Transferencia para Materiales y Suministros</t>
  </si>
  <si>
    <t>Transferencias para Servicios Generales</t>
  </si>
  <si>
    <t>Transferencias para Subsidios y Ayudas</t>
  </si>
  <si>
    <t>http://www.transparencia.cobach.edu.mx/uploads/formatos/LGT_ART_85_FR_XXI_B/2021/2/LGT_ART_85_FR_XXI_B.pdf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</si>
</sst>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43" fontId="0" fillId="0" borderId="0" xfId="1" applyFont="1"/>
    <xf numFmtId="43" fontId="0" fillId="0" borderId="0" xfId="0" applyNumberFormat="1"/>
    <xf numFmtId="0" fontId="4" fillId="0" borderId="0" xfId="2"/>
    <xf numFmtId="0" fontId="0" fillId="0" borderId="0" xfId="0"/>
    <xf numFmtId="164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formatos/LGT_ART_85_FR_XXI_B/2021/2/LGT_ART_85_FR_XXI_B.pdf" TargetMode="External"/><Relationship Id="rId2" Type="http://schemas.openxmlformats.org/officeDocument/2006/relationships/hyperlink" Target="http://www.transparencia.cobach.edu.mx/uploads/formatos/LGT_ART_85_FR_XXI_B/2021/2/LGT_ART_85_FR_XXI_B.pdf" TargetMode="External"/><Relationship Id="rId1" Type="http://schemas.openxmlformats.org/officeDocument/2006/relationships/hyperlink" Target="http://www.transparencia.cobach.edu.mx/uploads/formatos/LGT_ART_85_FR_XXI_B/2021/2/LGT_ART_85_FR_XXI_B.pdf" TargetMode="External"/><Relationship Id="rId5" Type="http://schemas.openxmlformats.org/officeDocument/2006/relationships/hyperlink" Target="http://www.transparencia.cobach.edu.mx/uploads/formatos/LGT_ART_85_FR_XXI_B/2021/2/LGT_ART_85_FR_XXI_B.pdf" TargetMode="External"/><Relationship Id="rId4" Type="http://schemas.openxmlformats.org/officeDocument/2006/relationships/hyperlink" Target="http://www.transparencia.cobach.edu.mx/uploads/formatos/LGT_ART_85_FR_XXI_B/2021/2/LGT_ART_85_FR_XXI_B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C2" workbookViewId="0">
      <selection activeCell="E23" sqref="E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7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44287</v>
      </c>
      <c r="C8" s="3">
        <v>44377</v>
      </c>
      <c r="D8">
        <v>1</v>
      </c>
      <c r="E8" s="7" t="s">
        <v>58</v>
      </c>
      <c r="F8" t="s">
        <v>51</v>
      </c>
      <c r="G8" s="3">
        <v>44383</v>
      </c>
      <c r="H8" s="3">
        <v>44383</v>
      </c>
      <c r="I8" t="s">
        <v>52</v>
      </c>
    </row>
    <row r="9" spans="1:9" x14ac:dyDescent="0.25">
      <c r="A9">
        <v>2021</v>
      </c>
      <c r="B9" s="3">
        <v>44287</v>
      </c>
      <c r="C9" s="3">
        <v>44377</v>
      </c>
      <c r="D9">
        <v>2</v>
      </c>
      <c r="E9" s="7" t="s">
        <v>58</v>
      </c>
      <c r="F9" t="s">
        <v>51</v>
      </c>
      <c r="G9" s="3">
        <v>44383</v>
      </c>
      <c r="H9" s="3">
        <v>44383</v>
      </c>
      <c r="I9" t="s">
        <v>52</v>
      </c>
    </row>
    <row r="10" spans="1:9" x14ac:dyDescent="0.25">
      <c r="A10">
        <v>2021</v>
      </c>
      <c r="B10" s="3">
        <v>44287</v>
      </c>
      <c r="C10" s="3">
        <v>44377</v>
      </c>
      <c r="D10">
        <v>3</v>
      </c>
      <c r="E10" s="7" t="s">
        <v>58</v>
      </c>
      <c r="F10" t="s">
        <v>51</v>
      </c>
      <c r="G10" s="3">
        <v>44383</v>
      </c>
      <c r="H10" s="3">
        <v>44383</v>
      </c>
      <c r="I10" t="s">
        <v>52</v>
      </c>
    </row>
    <row r="11" spans="1:9" x14ac:dyDescent="0.25">
      <c r="A11">
        <v>2021</v>
      </c>
      <c r="B11" s="3">
        <v>44287</v>
      </c>
      <c r="C11" s="3">
        <v>44377</v>
      </c>
      <c r="D11">
        <v>4</v>
      </c>
      <c r="E11" s="7" t="s">
        <v>58</v>
      </c>
      <c r="F11" t="s">
        <v>51</v>
      </c>
      <c r="G11" s="3">
        <v>44383</v>
      </c>
      <c r="H11" s="3">
        <v>44383</v>
      </c>
      <c r="I11" t="s">
        <v>52</v>
      </c>
    </row>
    <row r="12" spans="1:9" x14ac:dyDescent="0.25">
      <c r="A12">
        <v>2021</v>
      </c>
      <c r="B12" s="3">
        <v>44287</v>
      </c>
      <c r="C12" s="3">
        <v>44377</v>
      </c>
      <c r="D12">
        <v>5</v>
      </c>
      <c r="E12" s="7" t="s">
        <v>58</v>
      </c>
      <c r="F12" s="8" t="s">
        <v>51</v>
      </c>
      <c r="G12" s="3">
        <v>44383</v>
      </c>
      <c r="H12" s="3">
        <v>44383</v>
      </c>
      <c r="I12" s="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C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5.85546875" bestFit="1" customWidth="1"/>
    <col min="4" max="4" width="24.5703125" bestFit="1" customWidth="1"/>
    <col min="5" max="5" width="29.140625" bestFit="1" customWidth="1"/>
    <col min="6" max="6" width="16.85546875" bestFit="1" customWidth="1"/>
    <col min="7" max="8" width="15.140625" bestFit="1" customWidth="1"/>
    <col min="9" max="9" width="16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53</v>
      </c>
      <c r="D4" s="5">
        <f>589762548.5+589762548.5</f>
        <v>1179525097</v>
      </c>
      <c r="E4" s="9">
        <f>-100832710.77-3593106.34</f>
        <v>-104425817.11</v>
      </c>
      <c r="F4" s="6">
        <f>+D4+E4</f>
        <v>1075099279.8900001</v>
      </c>
      <c r="G4" s="5">
        <f>376931692.18+238787228.68</f>
        <v>615718920.86000001</v>
      </c>
      <c r="H4" s="5">
        <f>368391394.35+222214872.3</f>
        <v>590606266.6500001</v>
      </c>
      <c r="I4" s="5">
        <f>111998145.55+347382213.48</f>
        <v>459380359.03000003</v>
      </c>
    </row>
    <row r="5" spans="1:9" x14ac:dyDescent="0.25">
      <c r="A5">
        <v>2</v>
      </c>
      <c r="B5">
        <v>41509</v>
      </c>
      <c r="C5" t="s">
        <v>54</v>
      </c>
      <c r="D5" s="5">
        <f>831479305.5+831479305.5</f>
        <v>1662958611</v>
      </c>
      <c r="E5" s="9">
        <f>-142159437.78-5065756.66</f>
        <v>-147225194.44</v>
      </c>
      <c r="F5" s="6">
        <f t="shared" ref="F5:F7" si="0">+D5+E5</f>
        <v>1515733416.5599999</v>
      </c>
      <c r="G5" s="5">
        <f>517784433.51+314652947.22</f>
        <v>832437380.73000002</v>
      </c>
      <c r="H5" s="5">
        <f>505301668.98+293934916.26</f>
        <v>799236585.24000001</v>
      </c>
      <c r="I5" s="5">
        <f>171535434.21+511760601.62</f>
        <v>683296035.83000004</v>
      </c>
    </row>
    <row r="6" spans="1:9" x14ac:dyDescent="0.25">
      <c r="A6">
        <v>3</v>
      </c>
      <c r="B6">
        <v>41502</v>
      </c>
      <c r="C6" t="s">
        <v>55</v>
      </c>
      <c r="D6" s="5">
        <f>22966111+22966111</f>
        <v>45932222</v>
      </c>
      <c r="E6" s="9">
        <v>0</v>
      </c>
      <c r="F6" s="6">
        <f t="shared" si="0"/>
        <v>45932222</v>
      </c>
      <c r="G6" s="5">
        <v>10980145.689999999</v>
      </c>
      <c r="H6" s="5">
        <v>10776146.960000001</v>
      </c>
      <c r="I6" s="5">
        <f>22966111+11985965.31</f>
        <v>34952076.310000002</v>
      </c>
    </row>
    <row r="7" spans="1:9" x14ac:dyDescent="0.25">
      <c r="A7">
        <v>4</v>
      </c>
      <c r="B7">
        <v>41503</v>
      </c>
      <c r="C7" s="4" t="s">
        <v>56</v>
      </c>
      <c r="D7" s="5">
        <f>19702554.26+33910908.74+53613463</f>
        <v>107226926</v>
      </c>
      <c r="E7" s="5">
        <f>27564103.18+8802440.84+9508641.9+233613785.55-1051723.73</f>
        <v>278437247.74000001</v>
      </c>
      <c r="F7" s="6">
        <f t="shared" si="0"/>
        <v>385664173.74000001</v>
      </c>
      <c r="G7" s="5">
        <f>13594802.75+0+0+233613785.55+2441450.05+2032799.33+8530102.4</f>
        <v>260212940.08000004</v>
      </c>
      <c r="H7" s="5">
        <f>13594802.75+0+0+233613785.55+2426832.4+2026801.95+8503294.67</f>
        <v>260165517.31999999</v>
      </c>
      <c r="I7" s="5">
        <f>13969300.43+8802440.84+9508641.9+0+17261104.21+30826385.68+45083360.6</f>
        <v>125451233.66</v>
      </c>
    </row>
    <row r="8" spans="1:9" x14ac:dyDescent="0.25">
      <c r="A8">
        <v>5</v>
      </c>
      <c r="B8">
        <v>41504</v>
      </c>
      <c r="C8" t="s">
        <v>57</v>
      </c>
      <c r="D8" s="9">
        <v>0</v>
      </c>
      <c r="E8" s="5">
        <f>719500+1051723.73</f>
        <v>1771223.73</v>
      </c>
      <c r="F8" s="6">
        <f>+D8+E8</f>
        <v>1771223.73</v>
      </c>
      <c r="G8" s="9">
        <v>0</v>
      </c>
      <c r="H8" s="9">
        <v>0</v>
      </c>
      <c r="I8" s="9">
        <f>719500+1051723.73</f>
        <v>1771223.73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Luis Aguilar Roman</cp:lastModifiedBy>
  <dcterms:created xsi:type="dcterms:W3CDTF">2021-04-16T14:59:49Z</dcterms:created>
  <dcterms:modified xsi:type="dcterms:W3CDTF">2021-07-06T14:29:55Z</dcterms:modified>
</cp:coreProperties>
</file>